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595" windowHeight="8640" tabRatio="836" activeTab="5"/>
  </bookViews>
  <sheets>
    <sheet name="Bödingen" sheetId="1" r:id="rId1"/>
    <sheet name="Geistingen" sheetId="2" r:id="rId2"/>
    <sheet name="Warth" sheetId="3" r:id="rId3"/>
    <sheet name="Schüler_Jung" sheetId="4" r:id="rId4"/>
    <sheet name="Schützen_Alters" sheetId="5" r:id="rId5"/>
    <sheet name="Senioren_LP" sheetId="6" r:id="rId6"/>
    <sheet name="Übersicht" sheetId="7" r:id="rId7"/>
  </sheets>
  <definedNames/>
  <calcPr fullCalcOnLoad="1"/>
</workbook>
</file>

<file path=xl/sharedStrings.xml><?xml version="1.0" encoding="utf-8"?>
<sst xmlns="http://schemas.openxmlformats.org/spreadsheetml/2006/main" count="201" uniqueCount="50">
  <si>
    <t>Schülerschützen</t>
  </si>
  <si>
    <t>Name</t>
  </si>
  <si>
    <t>Ergbniss</t>
  </si>
  <si>
    <t>Jungschützen</t>
  </si>
  <si>
    <t>Bruderschaft</t>
  </si>
  <si>
    <t>Ergebniss</t>
  </si>
  <si>
    <t>Platz</t>
  </si>
  <si>
    <t>Punkte</t>
  </si>
  <si>
    <t>St. Michael Hennef - Geistingen</t>
  </si>
  <si>
    <t>St. Hubertus Warth</t>
  </si>
  <si>
    <t>Schützenklasse</t>
  </si>
  <si>
    <t>Altersklasse</t>
  </si>
  <si>
    <t>Seniorenklasse</t>
  </si>
  <si>
    <t>Luftpistole</t>
  </si>
  <si>
    <t>Gesamtergebnis</t>
  </si>
  <si>
    <t>St. Augustinus Bödingen</t>
  </si>
  <si>
    <t>St. Hubertus Hennef- Warth</t>
  </si>
  <si>
    <t>St. Michael Hennef- Geistingen</t>
  </si>
  <si>
    <t xml:space="preserve"> </t>
  </si>
  <si>
    <t>Senioren</t>
  </si>
  <si>
    <t>Stadtmeisterschaft 2022</t>
  </si>
  <si>
    <t>Datum 12.02.2022</t>
  </si>
  <si>
    <t>Datum 12.03.2022</t>
  </si>
  <si>
    <t>Datum 012.03.2022</t>
  </si>
  <si>
    <t>Zibert Steven</t>
  </si>
  <si>
    <t>Narres Mike</t>
  </si>
  <si>
    <t>Forst Benedikt</t>
  </si>
  <si>
    <t>Forst Theo</t>
  </si>
  <si>
    <t>Narres Andreas</t>
  </si>
  <si>
    <t>Söntgerath Theo</t>
  </si>
  <si>
    <t>Eiserfey Peter</t>
  </si>
  <si>
    <t>Michels Amanda</t>
  </si>
  <si>
    <t>Wempe Florian</t>
  </si>
  <si>
    <t>Armbruster Sanja</t>
  </si>
  <si>
    <t>Brambach Lars</t>
  </si>
  <si>
    <t>Kroppen Jens</t>
  </si>
  <si>
    <t>Bopp Andreas</t>
  </si>
  <si>
    <t>Bopp Marion</t>
  </si>
  <si>
    <t>Brambach Wolfgang</t>
  </si>
  <si>
    <t>Löbach Henny</t>
  </si>
  <si>
    <t>Löbach Manfred</t>
  </si>
  <si>
    <t>Meister Rudi</t>
  </si>
  <si>
    <t>Zinzius Heinz</t>
  </si>
  <si>
    <t>Bergmann Achim</t>
  </si>
  <si>
    <t>Eiden Markus</t>
  </si>
  <si>
    <t>Eiden Sonja</t>
  </si>
  <si>
    <t>Frühauf Tilo</t>
  </si>
  <si>
    <t>Daufenbach Reinhard</t>
  </si>
  <si>
    <t>Schmitz Oskar</t>
  </si>
  <si>
    <t>Fuchs Hubert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</si>
</sst>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20"/>
      <name val="Arial"/>
      <family val="0"/>
    </font>
    <font>
      <u val="single"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41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20" fontId="0" fillId="0" borderId="34" xfId="0" applyNumberFormat="1" applyBorder="1" applyAlignment="1">
      <alignment horizontal="left"/>
    </xf>
    <xf numFmtId="0" fontId="7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4" xfId="0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40" xfId="0" applyBorder="1" applyAlignment="1">
      <alignment/>
    </xf>
    <xf numFmtId="20" fontId="0" fillId="0" borderId="32" xfId="0" applyNumberForma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7">
      <selection activeCell="F26" sqref="F26"/>
    </sheetView>
  </sheetViews>
  <sheetFormatPr defaultColWidth="11.421875" defaultRowHeight="12.75"/>
  <cols>
    <col min="1" max="1" width="15.421875" style="0" customWidth="1"/>
  </cols>
  <sheetData>
    <row r="1" spans="2:6" ht="25.5">
      <c r="B1" s="81" t="s">
        <v>20</v>
      </c>
      <c r="C1" s="81"/>
      <c r="D1" s="81"/>
      <c r="E1" s="81"/>
      <c r="F1" s="81"/>
    </row>
    <row r="2" spans="3:5" ht="12.75">
      <c r="C2" s="1"/>
      <c r="D2" s="1"/>
      <c r="E2" s="1"/>
    </row>
    <row r="3" spans="1:7" ht="12.75">
      <c r="A3" s="85" t="s">
        <v>15</v>
      </c>
      <c r="B3" s="85"/>
      <c r="C3" s="85"/>
      <c r="D3" s="85"/>
      <c r="E3" s="85"/>
      <c r="F3" s="85"/>
      <c r="G3" s="85"/>
    </row>
    <row r="4" ht="13.5" thickBot="1"/>
    <row r="5" spans="1:7" s="33" customFormat="1" ht="15.75">
      <c r="A5" s="82" t="s">
        <v>0</v>
      </c>
      <c r="B5" s="83"/>
      <c r="C5" s="83"/>
      <c r="D5" s="83"/>
      <c r="E5" s="83"/>
      <c r="F5" s="83"/>
      <c r="G5" s="84"/>
    </row>
    <row r="6" spans="1:7" s="33" customFormat="1" ht="16.5" thickBot="1">
      <c r="A6" s="78" t="s">
        <v>22</v>
      </c>
      <c r="B6" s="79"/>
      <c r="C6" s="79"/>
      <c r="D6" s="79"/>
      <c r="E6" s="79"/>
      <c r="F6" s="79"/>
      <c r="G6" s="80"/>
    </row>
    <row r="7" spans="1:7" s="33" customFormat="1" ht="15.75" thickBot="1">
      <c r="A7" s="34"/>
      <c r="B7" s="34" t="s">
        <v>1</v>
      </c>
      <c r="C7" s="35"/>
      <c r="D7" s="35"/>
      <c r="E7" s="36"/>
      <c r="F7" s="37" t="s">
        <v>2</v>
      </c>
      <c r="G7" s="36" t="s">
        <v>7</v>
      </c>
    </row>
    <row r="8" spans="1:7" s="33" customFormat="1" ht="15.75" thickBot="1">
      <c r="A8" s="38"/>
      <c r="B8" s="75"/>
      <c r="C8" s="76"/>
      <c r="D8" s="76"/>
      <c r="E8" s="77"/>
      <c r="F8" s="37"/>
      <c r="G8" s="37"/>
    </row>
    <row r="9" spans="1:7" s="33" customFormat="1" ht="15.75" thickBot="1">
      <c r="A9" s="38"/>
      <c r="B9" s="75"/>
      <c r="C9" s="76"/>
      <c r="D9" s="76"/>
      <c r="E9" s="77"/>
      <c r="F9" s="37"/>
      <c r="G9" s="37"/>
    </row>
    <row r="10" spans="1:7" s="33" customFormat="1" ht="15.75" thickBot="1">
      <c r="A10" s="39"/>
      <c r="B10" s="75"/>
      <c r="C10" s="76"/>
      <c r="D10" s="76"/>
      <c r="E10" s="77"/>
      <c r="F10" s="40"/>
      <c r="G10" s="40"/>
    </row>
    <row r="11" spans="1:7" s="33" customFormat="1" ht="15.75" thickBot="1">
      <c r="A11" s="41"/>
      <c r="B11" s="41"/>
      <c r="C11" s="41"/>
      <c r="D11" s="41"/>
      <c r="E11" s="41"/>
      <c r="F11" s="41">
        <f>SUM(F8:F10)</f>
        <v>0</v>
      </c>
      <c r="G11" s="40">
        <f>SUM(G8:G10)</f>
        <v>0</v>
      </c>
    </row>
    <row r="12" spans="1:7" ht="13.5" thickBot="1">
      <c r="A12" s="2"/>
      <c r="B12" s="2"/>
      <c r="C12" s="2"/>
      <c r="D12" s="2"/>
      <c r="E12" s="2"/>
      <c r="F12" s="2"/>
      <c r="G12" s="2"/>
    </row>
    <row r="13" spans="1:7" s="33" customFormat="1" ht="15.75">
      <c r="A13" s="42" t="s">
        <v>3</v>
      </c>
      <c r="B13" s="43"/>
      <c r="C13" s="43"/>
      <c r="D13" s="43"/>
      <c r="E13" s="43"/>
      <c r="F13" s="43"/>
      <c r="G13" s="44"/>
    </row>
    <row r="14" spans="1:7" s="33" customFormat="1" ht="16.5" thickBot="1">
      <c r="A14" s="78" t="s">
        <v>22</v>
      </c>
      <c r="B14" s="79"/>
      <c r="C14" s="79"/>
      <c r="D14" s="79"/>
      <c r="E14" s="79"/>
      <c r="F14" s="79"/>
      <c r="G14" s="80"/>
    </row>
    <row r="15" spans="1:7" s="33" customFormat="1" ht="15.75" thickBot="1">
      <c r="A15" s="47"/>
      <c r="B15" s="47" t="s">
        <v>1</v>
      </c>
      <c r="C15" s="45"/>
      <c r="D15" s="45"/>
      <c r="E15" s="46"/>
      <c r="F15" s="48" t="s">
        <v>2</v>
      </c>
      <c r="G15" s="46" t="s">
        <v>7</v>
      </c>
    </row>
    <row r="16" spans="1:7" s="33" customFormat="1" ht="15.75" thickBot="1">
      <c r="A16" s="38"/>
      <c r="B16" s="75" t="s">
        <v>30</v>
      </c>
      <c r="C16" s="76"/>
      <c r="D16" s="76"/>
      <c r="E16" s="77"/>
      <c r="F16" s="37">
        <v>69</v>
      </c>
      <c r="G16" s="37">
        <v>8</v>
      </c>
    </row>
    <row r="17" spans="1:7" s="33" customFormat="1" ht="15.75" thickBot="1">
      <c r="A17" s="49"/>
      <c r="B17" s="75" t="s">
        <v>31</v>
      </c>
      <c r="C17" s="76"/>
      <c r="D17" s="76"/>
      <c r="E17" s="77"/>
      <c r="F17" s="37">
        <v>47</v>
      </c>
      <c r="G17" s="37">
        <v>6</v>
      </c>
    </row>
    <row r="18" spans="1:7" s="33" customFormat="1" ht="15.75" thickBot="1">
      <c r="A18" s="49"/>
      <c r="B18" s="75" t="s">
        <v>32</v>
      </c>
      <c r="C18" s="76"/>
      <c r="D18" s="76"/>
      <c r="E18" s="77"/>
      <c r="F18" s="40">
        <v>57</v>
      </c>
      <c r="G18" s="40">
        <v>7</v>
      </c>
    </row>
    <row r="19" spans="6:7" s="33" customFormat="1" ht="15.75" thickBot="1">
      <c r="F19" s="33">
        <f>SUM(F16:F18)</f>
        <v>173</v>
      </c>
      <c r="G19" s="40">
        <f>SUM(G16:G18)</f>
        <v>21</v>
      </c>
    </row>
    <row r="20" ht="13.5" thickBot="1"/>
    <row r="21" spans="1:7" s="33" customFormat="1" ht="15.75">
      <c r="A21" s="42" t="s">
        <v>10</v>
      </c>
      <c r="B21" s="43"/>
      <c r="C21" s="43"/>
      <c r="D21" s="43"/>
      <c r="E21" s="43"/>
      <c r="F21" s="43"/>
      <c r="G21" s="44"/>
    </row>
    <row r="22" spans="1:7" s="33" customFormat="1" ht="16.5" thickBot="1">
      <c r="A22" s="78" t="s">
        <v>22</v>
      </c>
      <c r="B22" s="79"/>
      <c r="C22" s="79"/>
      <c r="D22" s="79"/>
      <c r="E22" s="79"/>
      <c r="F22" s="79"/>
      <c r="G22" s="80"/>
    </row>
    <row r="23" spans="1:7" s="33" customFormat="1" ht="15.75" thickBot="1">
      <c r="A23" s="47"/>
      <c r="B23" s="47" t="s">
        <v>1</v>
      </c>
      <c r="C23" s="45"/>
      <c r="D23" s="45"/>
      <c r="E23" s="46"/>
      <c r="F23" s="48" t="s">
        <v>2</v>
      </c>
      <c r="G23" s="46" t="s">
        <v>7</v>
      </c>
    </row>
    <row r="24" spans="1:7" s="33" customFormat="1" ht="15.75" thickBot="1">
      <c r="A24" s="38"/>
      <c r="B24" s="75" t="s">
        <v>33</v>
      </c>
      <c r="C24" s="76"/>
      <c r="D24" s="76"/>
      <c r="E24" s="77"/>
      <c r="F24" s="37">
        <v>51</v>
      </c>
      <c r="G24" s="37"/>
    </row>
    <row r="25" spans="1:7" s="33" customFormat="1" ht="15.75" thickBot="1">
      <c r="A25" s="49"/>
      <c r="B25" s="75" t="s">
        <v>34</v>
      </c>
      <c r="C25" s="76"/>
      <c r="D25" s="76"/>
      <c r="E25" s="77"/>
      <c r="F25" s="37">
        <v>63</v>
      </c>
      <c r="G25" s="37"/>
    </row>
    <row r="26" spans="1:7" s="33" customFormat="1" ht="15.75" thickBot="1">
      <c r="A26" s="49"/>
      <c r="B26" s="39" t="s">
        <v>35</v>
      </c>
      <c r="C26" s="71"/>
      <c r="D26" s="71"/>
      <c r="E26" s="72"/>
      <c r="F26" s="40">
        <v>78</v>
      </c>
      <c r="G26" s="40">
        <v>8</v>
      </c>
    </row>
    <row r="27" spans="6:7" s="33" customFormat="1" ht="15.75" thickBot="1">
      <c r="F27" s="33">
        <f>SUM(F24:F26)</f>
        <v>192</v>
      </c>
      <c r="G27" s="40">
        <f>SUM(G24:G26)</f>
        <v>8</v>
      </c>
    </row>
    <row r="28" ht="13.5" thickBot="1"/>
    <row r="29" spans="1:7" s="33" customFormat="1" ht="15.75">
      <c r="A29" s="42" t="s">
        <v>11</v>
      </c>
      <c r="B29" s="43"/>
      <c r="C29" s="43"/>
      <c r="D29" s="43"/>
      <c r="E29" s="43"/>
      <c r="F29" s="43"/>
      <c r="G29" s="44"/>
    </row>
    <row r="30" spans="1:7" s="33" customFormat="1" ht="16.5" thickBot="1">
      <c r="A30" s="78" t="s">
        <v>22</v>
      </c>
      <c r="B30" s="79"/>
      <c r="C30" s="79"/>
      <c r="D30" s="79"/>
      <c r="E30" s="79"/>
      <c r="F30" s="79"/>
      <c r="G30" s="80"/>
    </row>
    <row r="31" spans="1:7" s="33" customFormat="1" ht="15.75" thickBot="1">
      <c r="A31" s="47"/>
      <c r="B31" s="47" t="s">
        <v>1</v>
      </c>
      <c r="C31" s="45"/>
      <c r="D31" s="45"/>
      <c r="E31" s="46"/>
      <c r="F31" s="48" t="s">
        <v>2</v>
      </c>
      <c r="G31" s="46" t="s">
        <v>7</v>
      </c>
    </row>
    <row r="32" spans="1:7" s="33" customFormat="1" ht="15.75" thickBot="1">
      <c r="A32" s="38"/>
      <c r="B32" s="75" t="s">
        <v>36</v>
      </c>
      <c r="C32" s="76"/>
      <c r="D32" s="76"/>
      <c r="E32" s="77"/>
      <c r="F32" s="37">
        <v>97</v>
      </c>
      <c r="G32" s="37"/>
    </row>
    <row r="33" spans="1:7" s="33" customFormat="1" ht="15.75" thickBot="1">
      <c r="A33" s="49"/>
      <c r="B33" s="75" t="s">
        <v>37</v>
      </c>
      <c r="C33" s="76"/>
      <c r="D33" s="76"/>
      <c r="E33" s="77"/>
      <c r="F33" s="37">
        <v>96</v>
      </c>
      <c r="G33" s="37"/>
    </row>
    <row r="34" spans="1:7" s="33" customFormat="1" ht="15.75" thickBot="1">
      <c r="A34" s="49"/>
      <c r="B34" s="75" t="s">
        <v>38</v>
      </c>
      <c r="C34" s="76"/>
      <c r="D34" s="76"/>
      <c r="E34" s="77"/>
      <c r="F34" s="40">
        <v>90</v>
      </c>
      <c r="G34" s="40"/>
    </row>
    <row r="35" spans="6:7" s="33" customFormat="1" ht="15.75" thickBot="1">
      <c r="F35" s="33">
        <f>SUM(F32:F34)</f>
        <v>283</v>
      </c>
      <c r="G35" s="40">
        <f>SUM(G32:G34)</f>
        <v>0</v>
      </c>
    </row>
    <row r="36" ht="13.5" thickBot="1"/>
    <row r="37" spans="1:7" s="33" customFormat="1" ht="15.75">
      <c r="A37" s="42" t="s">
        <v>12</v>
      </c>
      <c r="B37" s="43"/>
      <c r="C37" s="43"/>
      <c r="D37" s="43"/>
      <c r="E37" s="43"/>
      <c r="F37" s="43"/>
      <c r="G37" s="44"/>
    </row>
    <row r="38" spans="1:7" s="33" customFormat="1" ht="16.5" thickBot="1">
      <c r="A38" s="78" t="s">
        <v>22</v>
      </c>
      <c r="B38" s="79"/>
      <c r="C38" s="79"/>
      <c r="D38" s="79"/>
      <c r="E38" s="79"/>
      <c r="F38" s="79"/>
      <c r="G38" s="80"/>
    </row>
    <row r="39" spans="1:7" s="33" customFormat="1" ht="15.75" thickBot="1">
      <c r="A39" s="47"/>
      <c r="B39" s="47" t="s">
        <v>1</v>
      </c>
      <c r="C39" s="45"/>
      <c r="D39" s="45"/>
      <c r="E39" s="46"/>
      <c r="F39" s="48" t="s">
        <v>2</v>
      </c>
      <c r="G39" s="46" t="s">
        <v>7</v>
      </c>
    </row>
    <row r="40" spans="1:7" s="33" customFormat="1" ht="15.75" thickBot="1">
      <c r="A40" s="38"/>
      <c r="B40" s="75" t="s">
        <v>39</v>
      </c>
      <c r="C40" s="76"/>
      <c r="D40" s="76"/>
      <c r="E40" s="77"/>
      <c r="F40" s="37">
        <v>74</v>
      </c>
      <c r="G40" s="37"/>
    </row>
    <row r="41" spans="1:7" s="33" customFormat="1" ht="15.75" thickBot="1">
      <c r="A41" s="49"/>
      <c r="B41" s="75" t="s">
        <v>40</v>
      </c>
      <c r="C41" s="76"/>
      <c r="D41" s="76"/>
      <c r="E41" s="77"/>
      <c r="F41" s="37">
        <v>90</v>
      </c>
      <c r="G41" s="37"/>
    </row>
    <row r="42" spans="1:7" s="33" customFormat="1" ht="15.75" thickBot="1">
      <c r="A42" s="49"/>
      <c r="B42" s="75" t="s">
        <v>41</v>
      </c>
      <c r="C42" s="76"/>
      <c r="D42" s="76"/>
      <c r="E42" s="77"/>
      <c r="F42" s="40">
        <v>64</v>
      </c>
      <c r="G42" s="40"/>
    </row>
    <row r="43" spans="6:7" s="33" customFormat="1" ht="15.75" thickBot="1">
      <c r="F43" s="33">
        <f>SUM(F40:F42)</f>
        <v>228</v>
      </c>
      <c r="G43" s="40">
        <f>SUM(G40:G42)</f>
        <v>0</v>
      </c>
    </row>
    <row r="44" ht="13.5" thickBot="1"/>
    <row r="45" spans="1:7" s="33" customFormat="1" ht="15.75">
      <c r="A45" s="42" t="s">
        <v>13</v>
      </c>
      <c r="B45" s="43"/>
      <c r="C45" s="43"/>
      <c r="D45" s="43"/>
      <c r="E45" s="43"/>
      <c r="F45" s="43"/>
      <c r="G45" s="44"/>
    </row>
    <row r="46" spans="1:7" s="33" customFormat="1" ht="16.5" thickBot="1">
      <c r="A46" s="78" t="s">
        <v>22</v>
      </c>
      <c r="B46" s="79"/>
      <c r="C46" s="79"/>
      <c r="D46" s="79"/>
      <c r="E46" s="79"/>
      <c r="F46" s="79"/>
      <c r="G46" s="80"/>
    </row>
    <row r="47" spans="1:7" s="33" customFormat="1" ht="15.75" thickBot="1">
      <c r="A47" s="47"/>
      <c r="B47" s="47" t="s">
        <v>1</v>
      </c>
      <c r="C47" s="45"/>
      <c r="D47" s="45"/>
      <c r="E47" s="46"/>
      <c r="F47" s="48" t="s">
        <v>2</v>
      </c>
      <c r="G47" s="46" t="s">
        <v>7</v>
      </c>
    </row>
    <row r="48" spans="1:7" s="33" customFormat="1" ht="15.75" thickBot="1">
      <c r="A48" s="38"/>
      <c r="B48" s="75" t="s">
        <v>37</v>
      </c>
      <c r="C48" s="76"/>
      <c r="D48" s="76"/>
      <c r="E48" s="77"/>
      <c r="F48" s="37">
        <v>61</v>
      </c>
      <c r="G48" s="37"/>
    </row>
    <row r="49" spans="1:7" s="33" customFormat="1" ht="15.75" thickBot="1">
      <c r="A49" s="49"/>
      <c r="B49" s="75" t="s">
        <v>34</v>
      </c>
      <c r="C49" s="76"/>
      <c r="D49" s="76"/>
      <c r="E49" s="77"/>
      <c r="F49" s="37">
        <v>70</v>
      </c>
      <c r="G49" s="37"/>
    </row>
    <row r="50" spans="1:7" s="33" customFormat="1" ht="15.75" thickBot="1">
      <c r="A50" s="49"/>
      <c r="B50" s="75" t="s">
        <v>35</v>
      </c>
      <c r="C50" s="76"/>
      <c r="D50" s="76"/>
      <c r="E50" s="77"/>
      <c r="F50" s="40">
        <v>64</v>
      </c>
      <c r="G50" s="40"/>
    </row>
    <row r="51" spans="6:7" s="33" customFormat="1" ht="15.75" thickBot="1">
      <c r="F51" s="33">
        <f>SUM(F48:F50)</f>
        <v>195</v>
      </c>
      <c r="G51" s="40">
        <f>SUM(G48:G50)</f>
        <v>0</v>
      </c>
    </row>
  </sheetData>
  <sheetProtection/>
  <mergeCells count="26">
    <mergeCell ref="B24:E24"/>
    <mergeCell ref="B25:E25"/>
    <mergeCell ref="A22:G22"/>
    <mergeCell ref="B1:F1"/>
    <mergeCell ref="A5:G5"/>
    <mergeCell ref="A6:G6"/>
    <mergeCell ref="A3:G3"/>
    <mergeCell ref="B8:E8"/>
    <mergeCell ref="B9:E9"/>
    <mergeCell ref="B10:E10"/>
    <mergeCell ref="B16:E16"/>
    <mergeCell ref="A14:G14"/>
    <mergeCell ref="A38:G38"/>
    <mergeCell ref="B32:E32"/>
    <mergeCell ref="B34:E34"/>
    <mergeCell ref="B33:E33"/>
    <mergeCell ref="A30:G30"/>
    <mergeCell ref="B17:E17"/>
    <mergeCell ref="B18:E18"/>
    <mergeCell ref="B41:E41"/>
    <mergeCell ref="B40:E40"/>
    <mergeCell ref="B50:E50"/>
    <mergeCell ref="B49:E49"/>
    <mergeCell ref="B48:E48"/>
    <mergeCell ref="B42:E42"/>
    <mergeCell ref="A46:G46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15.57421875" style="0" customWidth="1"/>
  </cols>
  <sheetData>
    <row r="1" spans="2:6" ht="25.5">
      <c r="B1" s="81" t="s">
        <v>20</v>
      </c>
      <c r="C1" s="81"/>
      <c r="D1" s="81"/>
      <c r="E1" s="81"/>
      <c r="F1" s="81"/>
    </row>
    <row r="2" spans="3:5" ht="12.75">
      <c r="C2" s="1"/>
      <c r="D2" s="1"/>
      <c r="E2" s="1"/>
    </row>
    <row r="3" spans="1:7" ht="12.75">
      <c r="A3" s="85" t="s">
        <v>8</v>
      </c>
      <c r="B3" s="85"/>
      <c r="C3" s="85"/>
      <c r="D3" s="85"/>
      <c r="E3" s="85"/>
      <c r="F3" s="85"/>
      <c r="G3" s="85"/>
    </row>
    <row r="4" ht="13.5" thickBot="1"/>
    <row r="5" spans="1:7" s="33" customFormat="1" ht="15.75">
      <c r="A5" s="82" t="s">
        <v>0</v>
      </c>
      <c r="B5" s="83"/>
      <c r="C5" s="83"/>
      <c r="D5" s="83"/>
      <c r="E5" s="83"/>
      <c r="F5" s="83"/>
      <c r="G5" s="84"/>
    </row>
    <row r="6" spans="1:7" s="33" customFormat="1" ht="16.5" thickBot="1">
      <c r="A6" s="78" t="s">
        <v>22</v>
      </c>
      <c r="B6" s="79"/>
      <c r="C6" s="79"/>
      <c r="D6" s="79"/>
      <c r="E6" s="79"/>
      <c r="F6" s="79"/>
      <c r="G6" s="80"/>
    </row>
    <row r="7" spans="1:7" s="33" customFormat="1" ht="15.75" thickBot="1">
      <c r="A7" s="34"/>
      <c r="B7" s="34" t="s">
        <v>1</v>
      </c>
      <c r="C7" s="35"/>
      <c r="D7" s="35"/>
      <c r="E7" s="36"/>
      <c r="F7" s="37" t="s">
        <v>2</v>
      </c>
      <c r="G7" s="36" t="s">
        <v>7</v>
      </c>
    </row>
    <row r="8" spans="1:7" s="33" customFormat="1" ht="15.75" thickBot="1">
      <c r="A8" s="38"/>
      <c r="B8" s="75" t="s">
        <v>24</v>
      </c>
      <c r="C8" s="76"/>
      <c r="D8" s="76"/>
      <c r="E8" s="77"/>
      <c r="F8" s="37">
        <v>84</v>
      </c>
      <c r="G8" s="37">
        <v>9</v>
      </c>
    </row>
    <row r="9" spans="1:7" s="33" customFormat="1" ht="15.75" thickBot="1">
      <c r="A9" s="38"/>
      <c r="B9" s="75"/>
      <c r="C9" s="76"/>
      <c r="D9" s="76"/>
      <c r="E9" s="77"/>
      <c r="F9" s="37"/>
      <c r="G9" s="37" t="s">
        <v>18</v>
      </c>
    </row>
    <row r="10" spans="1:7" s="33" customFormat="1" ht="15.75" thickBot="1">
      <c r="A10" s="39"/>
      <c r="B10" s="75"/>
      <c r="C10" s="76"/>
      <c r="D10" s="76"/>
      <c r="E10" s="77"/>
      <c r="F10" s="40"/>
      <c r="G10" s="40"/>
    </row>
    <row r="11" spans="1:7" s="33" customFormat="1" ht="15.75" thickBot="1">
      <c r="A11" s="41"/>
      <c r="B11" s="41"/>
      <c r="C11" s="41"/>
      <c r="D11" s="41"/>
      <c r="E11" s="41"/>
      <c r="F11" s="41">
        <f>SUM(F8:F10)</f>
        <v>84</v>
      </c>
      <c r="G11" s="40">
        <f>SUM(G8:G10)</f>
        <v>9</v>
      </c>
    </row>
    <row r="12" spans="1:7" ht="13.5" thickBot="1">
      <c r="A12" s="3"/>
      <c r="B12" s="2"/>
      <c r="C12" s="2"/>
      <c r="D12" s="2"/>
      <c r="E12" s="2"/>
      <c r="F12" s="2"/>
      <c r="G12" s="2"/>
    </row>
    <row r="13" spans="1:7" s="33" customFormat="1" ht="15.75">
      <c r="A13" s="42" t="s">
        <v>3</v>
      </c>
      <c r="B13" s="43"/>
      <c r="C13" s="43"/>
      <c r="D13" s="43"/>
      <c r="E13" s="43"/>
      <c r="F13" s="43"/>
      <c r="G13" s="44"/>
    </row>
    <row r="14" spans="1:7" s="33" customFormat="1" ht="16.5" thickBot="1">
      <c r="A14" s="78" t="s">
        <v>22</v>
      </c>
      <c r="B14" s="79"/>
      <c r="C14" s="79"/>
      <c r="D14" s="79"/>
      <c r="E14" s="79"/>
      <c r="F14" s="79"/>
      <c r="G14" s="80"/>
    </row>
    <row r="15" spans="1:7" s="33" customFormat="1" ht="15.75" thickBot="1">
      <c r="A15" s="47"/>
      <c r="B15" s="47" t="s">
        <v>1</v>
      </c>
      <c r="C15" s="45"/>
      <c r="D15" s="45"/>
      <c r="E15" s="46"/>
      <c r="F15" s="48" t="s">
        <v>2</v>
      </c>
      <c r="G15" s="46" t="s">
        <v>7</v>
      </c>
    </row>
    <row r="16" spans="1:7" s="33" customFormat="1" ht="15.75" thickBot="1">
      <c r="A16" s="38"/>
      <c r="B16" s="39" t="s">
        <v>25</v>
      </c>
      <c r="C16" s="71"/>
      <c r="D16" s="71"/>
      <c r="E16" s="72"/>
      <c r="F16" s="37">
        <v>83</v>
      </c>
      <c r="G16" s="37">
        <v>9</v>
      </c>
    </row>
    <row r="17" spans="1:7" s="33" customFormat="1" ht="15.75" thickBot="1">
      <c r="A17" s="49"/>
      <c r="B17" s="75"/>
      <c r="C17" s="76"/>
      <c r="D17" s="76"/>
      <c r="E17" s="77"/>
      <c r="F17" s="37"/>
      <c r="G17" s="37"/>
    </row>
    <row r="18" spans="1:7" s="33" customFormat="1" ht="15.75" thickBot="1">
      <c r="A18" s="49"/>
      <c r="B18" s="75"/>
      <c r="C18" s="76"/>
      <c r="D18" s="76"/>
      <c r="E18" s="77"/>
      <c r="F18" s="40"/>
      <c r="G18" s="40"/>
    </row>
    <row r="19" spans="6:7" s="33" customFormat="1" ht="15.75" thickBot="1">
      <c r="F19" s="33">
        <f>SUM(F16:F18)</f>
        <v>83</v>
      </c>
      <c r="G19" s="40">
        <f>SUM(G16:G18)</f>
        <v>9</v>
      </c>
    </row>
    <row r="20" ht="13.5" thickBot="1"/>
    <row r="21" spans="1:7" s="33" customFormat="1" ht="15.75">
      <c r="A21" s="42" t="s">
        <v>10</v>
      </c>
      <c r="B21" s="43"/>
      <c r="C21" s="43"/>
      <c r="D21" s="43"/>
      <c r="E21" s="43"/>
      <c r="F21" s="43"/>
      <c r="G21" s="44"/>
    </row>
    <row r="22" spans="1:7" s="33" customFormat="1" ht="16.5" thickBot="1">
      <c r="A22" s="78" t="s">
        <v>22</v>
      </c>
      <c r="B22" s="79"/>
      <c r="C22" s="79"/>
      <c r="D22" s="79"/>
      <c r="E22" s="79"/>
      <c r="F22" s="79"/>
      <c r="G22" s="80"/>
    </row>
    <row r="23" spans="1:7" s="33" customFormat="1" ht="15.75" thickBot="1">
      <c r="A23" s="47"/>
      <c r="B23" s="47" t="s">
        <v>1</v>
      </c>
      <c r="C23" s="45"/>
      <c r="D23" s="45"/>
      <c r="E23" s="46"/>
      <c r="F23" s="48" t="s">
        <v>2</v>
      </c>
      <c r="G23" s="46" t="s">
        <v>7</v>
      </c>
    </row>
    <row r="24" spans="1:7" s="33" customFormat="1" ht="15.75" thickBot="1">
      <c r="A24" s="38"/>
      <c r="B24" s="75" t="s">
        <v>26</v>
      </c>
      <c r="C24" s="76"/>
      <c r="D24" s="76"/>
      <c r="E24" s="77"/>
      <c r="F24" s="37">
        <v>67</v>
      </c>
      <c r="G24" s="37"/>
    </row>
    <row r="25" spans="1:7" s="33" customFormat="1" ht="15.75" thickBot="1">
      <c r="A25" s="49"/>
      <c r="B25" s="75"/>
      <c r="C25" s="76"/>
      <c r="D25" s="76"/>
      <c r="E25" s="77"/>
      <c r="F25" s="37"/>
      <c r="G25" s="37"/>
    </row>
    <row r="26" spans="1:7" s="33" customFormat="1" ht="15.75" thickBot="1">
      <c r="A26" s="49"/>
      <c r="B26" s="75"/>
      <c r="C26" s="76"/>
      <c r="D26" s="76"/>
      <c r="E26" s="77"/>
      <c r="F26" s="40"/>
      <c r="G26" s="40"/>
    </row>
    <row r="27" spans="6:7" s="33" customFormat="1" ht="15.75" thickBot="1">
      <c r="F27" s="33">
        <f>SUM(F24:F26)</f>
        <v>67</v>
      </c>
      <c r="G27" s="40">
        <f>SUM(G24:G26)</f>
        <v>0</v>
      </c>
    </row>
    <row r="28" ht="13.5" thickBot="1"/>
    <row r="29" spans="1:7" s="33" customFormat="1" ht="15.75">
      <c r="A29" s="42" t="s">
        <v>11</v>
      </c>
      <c r="B29" s="43"/>
      <c r="C29" s="43"/>
      <c r="D29" s="43"/>
      <c r="E29" s="43"/>
      <c r="F29" s="43"/>
      <c r="G29" s="44"/>
    </row>
    <row r="30" spans="1:7" s="33" customFormat="1" ht="16.5" thickBot="1">
      <c r="A30" s="78" t="s">
        <v>22</v>
      </c>
      <c r="B30" s="79"/>
      <c r="C30" s="79"/>
      <c r="D30" s="79"/>
      <c r="E30" s="79"/>
      <c r="F30" s="79"/>
      <c r="G30" s="80"/>
    </row>
    <row r="31" spans="1:7" s="33" customFormat="1" ht="15.75" thickBot="1">
      <c r="A31" s="47"/>
      <c r="B31" s="47" t="s">
        <v>1</v>
      </c>
      <c r="C31" s="45"/>
      <c r="D31" s="45"/>
      <c r="E31" s="46"/>
      <c r="F31" s="48" t="s">
        <v>2</v>
      </c>
      <c r="G31" s="46" t="s">
        <v>7</v>
      </c>
    </row>
    <row r="32" spans="1:7" s="33" customFormat="1" ht="15.75" thickBot="1">
      <c r="A32" s="38"/>
      <c r="B32" s="75" t="s">
        <v>27</v>
      </c>
      <c r="C32" s="76"/>
      <c r="D32" s="76"/>
      <c r="E32" s="77"/>
      <c r="F32" s="37">
        <v>94</v>
      </c>
      <c r="G32" s="37"/>
    </row>
    <row r="33" spans="1:7" s="33" customFormat="1" ht="15.75" thickBot="1">
      <c r="A33" s="49"/>
      <c r="B33" s="75" t="s">
        <v>28</v>
      </c>
      <c r="C33" s="76"/>
      <c r="D33" s="76"/>
      <c r="E33" s="77"/>
      <c r="F33" s="37">
        <v>88</v>
      </c>
      <c r="G33" s="37"/>
    </row>
    <row r="34" spans="1:7" s="33" customFormat="1" ht="15.75" thickBot="1">
      <c r="A34" s="49"/>
      <c r="B34" s="75" t="s">
        <v>29</v>
      </c>
      <c r="C34" s="76"/>
      <c r="D34" s="76"/>
      <c r="E34" s="77"/>
      <c r="F34" s="40">
        <v>88</v>
      </c>
      <c r="G34" s="40"/>
    </row>
    <row r="35" spans="6:7" s="33" customFormat="1" ht="15.75" thickBot="1">
      <c r="F35" s="33">
        <f>SUM(F32:F34)</f>
        <v>270</v>
      </c>
      <c r="G35" s="40">
        <f>SUM(G32:G34)</f>
        <v>0</v>
      </c>
    </row>
    <row r="36" ht="13.5" thickBot="1"/>
    <row r="37" spans="1:7" s="33" customFormat="1" ht="15.75">
      <c r="A37" s="42" t="s">
        <v>12</v>
      </c>
      <c r="B37" s="43"/>
      <c r="C37" s="43"/>
      <c r="D37" s="43"/>
      <c r="E37" s="43"/>
      <c r="F37" s="43"/>
      <c r="G37" s="44"/>
    </row>
    <row r="38" spans="1:7" s="33" customFormat="1" ht="16.5" thickBot="1">
      <c r="A38" s="78" t="s">
        <v>22</v>
      </c>
      <c r="B38" s="79"/>
      <c r="C38" s="79"/>
      <c r="D38" s="79"/>
      <c r="E38" s="79"/>
      <c r="F38" s="79"/>
      <c r="G38" s="80"/>
    </row>
    <row r="39" spans="1:7" s="33" customFormat="1" ht="15.75" thickBot="1">
      <c r="A39" s="47"/>
      <c r="B39" s="47" t="s">
        <v>1</v>
      </c>
      <c r="C39" s="45"/>
      <c r="D39" s="45"/>
      <c r="E39" s="46"/>
      <c r="F39" s="48" t="s">
        <v>2</v>
      </c>
      <c r="G39" s="46" t="s">
        <v>7</v>
      </c>
    </row>
    <row r="40" spans="1:7" s="33" customFormat="1" ht="15.75" thickBot="1">
      <c r="A40" s="38"/>
      <c r="B40" s="75"/>
      <c r="C40" s="76"/>
      <c r="D40" s="76"/>
      <c r="E40" s="77"/>
      <c r="F40" s="37"/>
      <c r="G40" s="37"/>
    </row>
    <row r="41" spans="1:7" s="33" customFormat="1" ht="15.75" thickBot="1">
      <c r="A41" s="49"/>
      <c r="B41" s="75"/>
      <c r="C41" s="76"/>
      <c r="D41" s="76"/>
      <c r="E41" s="77"/>
      <c r="F41" s="37"/>
      <c r="G41" s="37"/>
    </row>
    <row r="42" spans="1:7" s="33" customFormat="1" ht="15.75" thickBot="1">
      <c r="A42" s="49"/>
      <c r="B42" s="75"/>
      <c r="C42" s="76"/>
      <c r="D42" s="76"/>
      <c r="E42" s="77"/>
      <c r="F42" s="40"/>
      <c r="G42" s="40"/>
    </row>
    <row r="43" spans="6:7" s="33" customFormat="1" ht="15.75" thickBot="1">
      <c r="F43" s="33">
        <f>SUM(F40:F42)</f>
        <v>0</v>
      </c>
      <c r="G43" s="40">
        <f>SUM(G40:G42)</f>
        <v>0</v>
      </c>
    </row>
    <row r="44" ht="13.5" thickBot="1"/>
    <row r="45" spans="1:7" s="33" customFormat="1" ht="15.75">
      <c r="A45" s="42" t="s">
        <v>13</v>
      </c>
      <c r="B45" s="43"/>
      <c r="C45" s="43"/>
      <c r="D45" s="43"/>
      <c r="E45" s="43"/>
      <c r="F45" s="43"/>
      <c r="G45" s="44"/>
    </row>
    <row r="46" spans="1:7" s="33" customFormat="1" ht="16.5" thickBot="1">
      <c r="A46" s="78" t="s">
        <v>23</v>
      </c>
      <c r="B46" s="79"/>
      <c r="C46" s="79"/>
      <c r="D46" s="79"/>
      <c r="E46" s="79"/>
      <c r="F46" s="79"/>
      <c r="G46" s="80"/>
    </row>
    <row r="47" spans="1:7" s="33" customFormat="1" ht="15.75" thickBot="1">
      <c r="A47" s="47"/>
      <c r="B47" s="47" t="s">
        <v>1</v>
      </c>
      <c r="C47" s="45"/>
      <c r="D47" s="45"/>
      <c r="E47" s="46"/>
      <c r="F47" s="48" t="s">
        <v>2</v>
      </c>
      <c r="G47" s="46" t="s">
        <v>7</v>
      </c>
    </row>
    <row r="48" spans="1:7" s="33" customFormat="1" ht="15.75" thickBot="1">
      <c r="A48" s="38"/>
      <c r="B48" s="75"/>
      <c r="C48" s="76"/>
      <c r="D48" s="76"/>
      <c r="E48" s="77"/>
      <c r="F48" s="37"/>
      <c r="G48" s="37"/>
    </row>
    <row r="49" spans="1:7" s="33" customFormat="1" ht="15.75" thickBot="1">
      <c r="A49" s="49"/>
      <c r="B49" s="75"/>
      <c r="C49" s="76"/>
      <c r="D49" s="76"/>
      <c r="E49" s="77"/>
      <c r="F49" s="37"/>
      <c r="G49" s="37"/>
    </row>
    <row r="50" spans="1:7" s="33" customFormat="1" ht="15.75" thickBot="1">
      <c r="A50" s="49"/>
      <c r="B50" s="75"/>
      <c r="C50" s="76"/>
      <c r="D50" s="76"/>
      <c r="E50" s="77"/>
      <c r="F50" s="40"/>
      <c r="G50" s="40"/>
    </row>
    <row r="51" spans="6:7" s="33" customFormat="1" ht="15.75" thickBot="1">
      <c r="F51" s="33">
        <f>SUM(F48:F50)</f>
        <v>0</v>
      </c>
      <c r="G51" s="40">
        <f>SUM(G48:G50)</f>
        <v>0</v>
      </c>
    </row>
  </sheetData>
  <sheetProtection/>
  <mergeCells count="26">
    <mergeCell ref="B17:E17"/>
    <mergeCell ref="B18:E18"/>
    <mergeCell ref="B24:E24"/>
    <mergeCell ref="B25:E25"/>
    <mergeCell ref="B1:F1"/>
    <mergeCell ref="A5:G5"/>
    <mergeCell ref="A6:G6"/>
    <mergeCell ref="A3:G3"/>
    <mergeCell ref="B8:E8"/>
    <mergeCell ref="B9:E9"/>
    <mergeCell ref="B10:E10"/>
    <mergeCell ref="B26:E26"/>
    <mergeCell ref="A14:G14"/>
    <mergeCell ref="A22:G22"/>
    <mergeCell ref="A38:G38"/>
    <mergeCell ref="B32:E32"/>
    <mergeCell ref="B33:E33"/>
    <mergeCell ref="B34:E34"/>
    <mergeCell ref="A30:G30"/>
    <mergeCell ref="B40:E40"/>
    <mergeCell ref="B41:E41"/>
    <mergeCell ref="B42:E42"/>
    <mergeCell ref="B50:E50"/>
    <mergeCell ref="B49:E49"/>
    <mergeCell ref="B48:E48"/>
    <mergeCell ref="A46:G46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3">
      <selection activeCell="G25" sqref="G25"/>
    </sheetView>
  </sheetViews>
  <sheetFormatPr defaultColWidth="11.421875" defaultRowHeight="12.75"/>
  <cols>
    <col min="1" max="1" width="16.57421875" style="0" customWidth="1"/>
  </cols>
  <sheetData>
    <row r="1" spans="2:6" ht="25.5">
      <c r="B1" s="81" t="s">
        <v>20</v>
      </c>
      <c r="C1" s="81"/>
      <c r="D1" s="81"/>
      <c r="E1" s="81"/>
      <c r="F1" s="81"/>
    </row>
    <row r="2" spans="3:5" ht="12.75">
      <c r="C2" s="1"/>
      <c r="D2" s="1"/>
      <c r="E2" s="1"/>
    </row>
    <row r="3" spans="1:7" ht="12.75">
      <c r="A3" s="85" t="s">
        <v>9</v>
      </c>
      <c r="B3" s="85"/>
      <c r="C3" s="85"/>
      <c r="D3" s="85"/>
      <c r="E3" s="85"/>
      <c r="F3" s="85"/>
      <c r="G3" s="85"/>
    </row>
    <row r="4" ht="13.5" thickBot="1"/>
    <row r="5" spans="1:7" s="33" customFormat="1" ht="15.75">
      <c r="A5" s="82" t="s">
        <v>0</v>
      </c>
      <c r="B5" s="83"/>
      <c r="C5" s="83"/>
      <c r="D5" s="83"/>
      <c r="E5" s="83"/>
      <c r="F5" s="83"/>
      <c r="G5" s="84"/>
    </row>
    <row r="6" spans="1:7" s="33" customFormat="1" ht="16.5" thickBot="1">
      <c r="A6" s="78" t="s">
        <v>21</v>
      </c>
      <c r="B6" s="79"/>
      <c r="C6" s="79"/>
      <c r="D6" s="79"/>
      <c r="E6" s="79"/>
      <c r="F6" s="79"/>
      <c r="G6" s="80"/>
    </row>
    <row r="7" spans="1:7" s="33" customFormat="1" ht="15.75" thickBot="1">
      <c r="A7" s="34"/>
      <c r="B7" s="34" t="s">
        <v>1</v>
      </c>
      <c r="C7" s="35"/>
      <c r="D7" s="35"/>
      <c r="E7" s="36"/>
      <c r="F7" s="37" t="s">
        <v>2</v>
      </c>
      <c r="G7" s="36" t="s">
        <v>7</v>
      </c>
    </row>
    <row r="8" spans="1:7" s="33" customFormat="1" ht="15.75" thickBot="1">
      <c r="A8" s="38"/>
      <c r="B8" s="75"/>
      <c r="C8" s="76"/>
      <c r="D8" s="76"/>
      <c r="E8" s="77"/>
      <c r="F8" s="37"/>
      <c r="G8" s="37"/>
    </row>
    <row r="9" spans="1:7" s="33" customFormat="1" ht="15.75" thickBot="1">
      <c r="A9" s="38"/>
      <c r="B9" s="75"/>
      <c r="C9" s="76"/>
      <c r="D9" s="76"/>
      <c r="E9" s="77"/>
      <c r="F9" s="37"/>
      <c r="G9" s="37"/>
    </row>
    <row r="10" spans="1:7" s="33" customFormat="1" ht="15.75" thickBot="1">
      <c r="A10" s="39"/>
      <c r="B10" s="75"/>
      <c r="C10" s="76"/>
      <c r="D10" s="76"/>
      <c r="E10" s="77"/>
      <c r="F10" s="40"/>
      <c r="G10" s="37"/>
    </row>
    <row r="11" spans="1:7" s="33" customFormat="1" ht="15.75" thickBot="1">
      <c r="A11" s="41"/>
      <c r="B11" s="41"/>
      <c r="C11" s="41"/>
      <c r="D11" s="41"/>
      <c r="E11" s="41"/>
      <c r="F11" s="41">
        <f>SUM(F8:F10)</f>
        <v>0</v>
      </c>
      <c r="G11" s="40">
        <f>SUM(G8:G10)</f>
        <v>0</v>
      </c>
    </row>
    <row r="12" spans="1:7" ht="13.5" thickBot="1">
      <c r="A12" s="3"/>
      <c r="B12" s="2"/>
      <c r="C12" s="2"/>
      <c r="D12" s="2"/>
      <c r="E12" s="2"/>
      <c r="F12" s="2"/>
      <c r="G12" s="2"/>
    </row>
    <row r="13" spans="1:7" s="33" customFormat="1" ht="15.75">
      <c r="A13" s="42" t="s">
        <v>3</v>
      </c>
      <c r="B13" s="43"/>
      <c r="C13" s="43"/>
      <c r="D13" s="43"/>
      <c r="E13" s="43"/>
      <c r="F13" s="43"/>
      <c r="G13" s="44"/>
    </row>
    <row r="14" spans="1:7" s="33" customFormat="1" ht="16.5" thickBot="1">
      <c r="A14" s="78" t="s">
        <v>22</v>
      </c>
      <c r="B14" s="79"/>
      <c r="C14" s="79"/>
      <c r="D14" s="79"/>
      <c r="E14" s="79"/>
      <c r="F14" s="79"/>
      <c r="G14" s="80"/>
    </row>
    <row r="15" spans="1:7" s="33" customFormat="1" ht="15.75" thickBot="1">
      <c r="A15" s="47"/>
      <c r="B15" s="47" t="s">
        <v>1</v>
      </c>
      <c r="C15" s="45"/>
      <c r="D15" s="45"/>
      <c r="E15" s="46"/>
      <c r="F15" s="47" t="s">
        <v>2</v>
      </c>
      <c r="G15" s="48" t="s">
        <v>7</v>
      </c>
    </row>
    <row r="16" spans="1:7" s="33" customFormat="1" ht="15.75" thickBot="1">
      <c r="A16" s="38"/>
      <c r="B16" s="75"/>
      <c r="C16" s="76"/>
      <c r="D16" s="76"/>
      <c r="E16" s="77"/>
      <c r="F16" s="37"/>
      <c r="G16" s="37"/>
    </row>
    <row r="17" spans="1:7" s="33" customFormat="1" ht="15.75" thickBot="1">
      <c r="A17" s="49"/>
      <c r="B17" s="75"/>
      <c r="C17" s="76"/>
      <c r="D17" s="76"/>
      <c r="E17" s="77"/>
      <c r="F17" s="37"/>
      <c r="G17" s="37"/>
    </row>
    <row r="18" spans="1:7" s="33" customFormat="1" ht="15.75" thickBot="1">
      <c r="A18" s="49"/>
      <c r="B18" s="75"/>
      <c r="C18" s="76"/>
      <c r="D18" s="76"/>
      <c r="E18" s="77"/>
      <c r="F18" s="40"/>
      <c r="G18" s="37"/>
    </row>
    <row r="19" spans="6:7" s="33" customFormat="1" ht="15.75" thickBot="1">
      <c r="F19" s="33">
        <f>SUM(F16:F18)</f>
        <v>0</v>
      </c>
      <c r="G19" s="40">
        <f>SUM(G16:G18)</f>
        <v>0</v>
      </c>
    </row>
    <row r="20" ht="13.5" thickBot="1"/>
    <row r="21" spans="1:7" s="33" customFormat="1" ht="15.75">
      <c r="A21" s="42" t="s">
        <v>10</v>
      </c>
      <c r="B21" s="43"/>
      <c r="C21" s="43"/>
      <c r="D21" s="43"/>
      <c r="E21" s="43"/>
      <c r="F21" s="43"/>
      <c r="G21" s="44"/>
    </row>
    <row r="22" spans="1:7" s="33" customFormat="1" ht="16.5" thickBot="1">
      <c r="A22" s="78" t="s">
        <v>22</v>
      </c>
      <c r="B22" s="79"/>
      <c r="C22" s="79"/>
      <c r="D22" s="79"/>
      <c r="E22" s="79"/>
      <c r="F22" s="79"/>
      <c r="G22" s="80"/>
    </row>
    <row r="23" spans="1:7" s="33" customFormat="1" ht="15.75" thickBot="1">
      <c r="A23" s="47"/>
      <c r="B23" s="47" t="s">
        <v>1</v>
      </c>
      <c r="C23" s="45"/>
      <c r="D23" s="45"/>
      <c r="E23" s="46"/>
      <c r="F23" s="48" t="s">
        <v>2</v>
      </c>
      <c r="G23" s="46" t="s">
        <v>7</v>
      </c>
    </row>
    <row r="24" spans="1:7" s="33" customFormat="1" ht="15.75" thickBot="1">
      <c r="A24" s="38"/>
      <c r="B24" s="75" t="s">
        <v>42</v>
      </c>
      <c r="C24" s="76"/>
      <c r="D24" s="76"/>
      <c r="E24" s="77"/>
      <c r="F24" s="37">
        <v>92</v>
      </c>
      <c r="G24" s="37">
        <v>9</v>
      </c>
    </row>
    <row r="25" spans="1:7" s="33" customFormat="1" ht="15.75" thickBot="1">
      <c r="A25" s="49"/>
      <c r="B25" s="75"/>
      <c r="C25" s="76"/>
      <c r="D25" s="76"/>
      <c r="E25" s="77"/>
      <c r="F25" s="37"/>
      <c r="G25" s="37"/>
    </row>
    <row r="26" spans="1:7" s="33" customFormat="1" ht="15.75" thickBot="1">
      <c r="A26" s="49"/>
      <c r="B26" s="75"/>
      <c r="C26" s="76"/>
      <c r="D26" s="76"/>
      <c r="E26" s="77"/>
      <c r="F26" s="40"/>
      <c r="G26" s="37"/>
    </row>
    <row r="27" spans="6:7" s="33" customFormat="1" ht="15.75" thickBot="1">
      <c r="F27" s="33">
        <f>SUM(F24:F26)</f>
        <v>92</v>
      </c>
      <c r="G27" s="40">
        <f>SUM(G24:G26)</f>
        <v>9</v>
      </c>
    </row>
    <row r="28" ht="13.5" thickBot="1"/>
    <row r="29" spans="1:7" s="33" customFormat="1" ht="15.75">
      <c r="A29" s="42" t="s">
        <v>11</v>
      </c>
      <c r="B29" s="43"/>
      <c r="C29" s="43"/>
      <c r="D29" s="43"/>
      <c r="E29" s="43"/>
      <c r="F29" s="43"/>
      <c r="G29" s="44"/>
    </row>
    <row r="30" spans="1:7" s="33" customFormat="1" ht="16.5" thickBot="1">
      <c r="A30" s="78" t="s">
        <v>22</v>
      </c>
      <c r="B30" s="79"/>
      <c r="C30" s="79"/>
      <c r="D30" s="79"/>
      <c r="E30" s="79"/>
      <c r="F30" s="79"/>
      <c r="G30" s="80"/>
    </row>
    <row r="31" spans="1:7" s="33" customFormat="1" ht="15.75" thickBot="1">
      <c r="A31" s="47"/>
      <c r="B31" s="47" t="s">
        <v>1</v>
      </c>
      <c r="C31" s="45"/>
      <c r="D31" s="45"/>
      <c r="E31" s="46"/>
      <c r="F31" s="48" t="s">
        <v>2</v>
      </c>
      <c r="G31" s="46" t="s">
        <v>7</v>
      </c>
    </row>
    <row r="32" spans="1:7" s="33" customFormat="1" ht="15.75" thickBot="1">
      <c r="A32" s="38"/>
      <c r="B32" s="75" t="s">
        <v>43</v>
      </c>
      <c r="C32" s="76"/>
      <c r="D32" s="76"/>
      <c r="E32" s="77"/>
      <c r="F32" s="37">
        <v>91</v>
      </c>
      <c r="G32" s="37"/>
    </row>
    <row r="33" spans="1:7" s="33" customFormat="1" ht="15.75" thickBot="1">
      <c r="A33" s="49"/>
      <c r="B33" s="75" t="s">
        <v>44</v>
      </c>
      <c r="C33" s="76"/>
      <c r="D33" s="76"/>
      <c r="E33" s="77"/>
      <c r="F33" s="37">
        <v>92</v>
      </c>
      <c r="G33" s="37"/>
    </row>
    <row r="34" spans="1:7" s="33" customFormat="1" ht="15.75" thickBot="1">
      <c r="A34" s="49"/>
      <c r="B34" s="75" t="s">
        <v>45</v>
      </c>
      <c r="C34" s="76"/>
      <c r="D34" s="76"/>
      <c r="E34" s="77"/>
      <c r="F34" s="40">
        <v>93</v>
      </c>
      <c r="G34" s="37"/>
    </row>
    <row r="35" spans="6:7" s="33" customFormat="1" ht="15.75" thickBot="1">
      <c r="F35" s="33">
        <f>SUM(F32:F34)</f>
        <v>276</v>
      </c>
      <c r="G35" s="40">
        <f>SUM(G32:G34)</f>
        <v>0</v>
      </c>
    </row>
    <row r="36" ht="13.5" thickBot="1"/>
    <row r="37" spans="1:7" s="33" customFormat="1" ht="15.75">
      <c r="A37" s="42" t="s">
        <v>12</v>
      </c>
      <c r="B37" s="43"/>
      <c r="C37" s="43"/>
      <c r="D37" s="43"/>
      <c r="E37" s="43"/>
      <c r="F37" s="43"/>
      <c r="G37" s="44"/>
    </row>
    <row r="38" spans="1:7" s="33" customFormat="1" ht="16.5" thickBot="1">
      <c r="A38" s="78" t="s">
        <v>22</v>
      </c>
      <c r="B38" s="79"/>
      <c r="C38" s="79"/>
      <c r="D38" s="79"/>
      <c r="E38" s="79"/>
      <c r="F38" s="79"/>
      <c r="G38" s="80"/>
    </row>
    <row r="39" spans="1:7" s="33" customFormat="1" ht="15.75" thickBot="1">
      <c r="A39" s="47"/>
      <c r="B39" s="47" t="s">
        <v>1</v>
      </c>
      <c r="C39" s="45"/>
      <c r="D39" s="45"/>
      <c r="E39" s="46"/>
      <c r="F39" s="48" t="s">
        <v>2</v>
      </c>
      <c r="G39" s="46" t="s">
        <v>7</v>
      </c>
    </row>
    <row r="40" spans="1:7" s="33" customFormat="1" ht="15.75" thickBot="1">
      <c r="A40" s="38"/>
      <c r="B40" s="75" t="s">
        <v>46</v>
      </c>
      <c r="C40" s="76"/>
      <c r="D40" s="76"/>
      <c r="E40" s="77"/>
      <c r="F40" s="37">
        <v>88</v>
      </c>
      <c r="G40" s="37"/>
    </row>
    <row r="41" spans="1:7" s="33" customFormat="1" ht="15.75" thickBot="1">
      <c r="A41" s="49"/>
      <c r="B41" s="75" t="s">
        <v>47</v>
      </c>
      <c r="C41" s="76"/>
      <c r="D41" s="76"/>
      <c r="E41" s="77"/>
      <c r="F41" s="37">
        <v>99</v>
      </c>
      <c r="G41" s="37"/>
    </row>
    <row r="42" spans="1:7" s="33" customFormat="1" ht="15.75" thickBot="1">
      <c r="A42" s="49"/>
      <c r="B42" s="75" t="s">
        <v>48</v>
      </c>
      <c r="C42" s="76"/>
      <c r="D42" s="76"/>
      <c r="E42" s="77"/>
      <c r="F42" s="40">
        <v>93</v>
      </c>
      <c r="G42" s="37"/>
    </row>
    <row r="43" spans="6:7" s="33" customFormat="1" ht="15.75" thickBot="1">
      <c r="F43" s="33">
        <f>SUM(F40:F42)</f>
        <v>280</v>
      </c>
      <c r="G43" s="40">
        <f>SUM(G40:G42)</f>
        <v>0</v>
      </c>
    </row>
    <row r="44" ht="13.5" thickBot="1"/>
    <row r="45" spans="1:7" s="33" customFormat="1" ht="15.75">
      <c r="A45" s="42" t="s">
        <v>13</v>
      </c>
      <c r="B45" s="43"/>
      <c r="C45" s="43"/>
      <c r="D45" s="43"/>
      <c r="E45" s="43"/>
      <c r="F45" s="43"/>
      <c r="G45" s="44"/>
    </row>
    <row r="46" spans="1:7" s="33" customFormat="1" ht="16.5" thickBot="1">
      <c r="A46" s="78" t="s">
        <v>22</v>
      </c>
      <c r="B46" s="79"/>
      <c r="C46" s="79"/>
      <c r="D46" s="79"/>
      <c r="E46" s="79"/>
      <c r="F46" s="79"/>
      <c r="G46" s="80"/>
    </row>
    <row r="47" spans="1:7" s="33" customFormat="1" ht="15.75" thickBot="1">
      <c r="A47" s="47"/>
      <c r="B47" s="47" t="s">
        <v>1</v>
      </c>
      <c r="C47" s="45"/>
      <c r="D47" s="45"/>
      <c r="E47" s="46"/>
      <c r="F47" s="48" t="s">
        <v>2</v>
      </c>
      <c r="G47" s="46" t="s">
        <v>7</v>
      </c>
    </row>
    <row r="48" spans="1:7" s="33" customFormat="1" ht="15.75" thickBot="1">
      <c r="A48" s="38"/>
      <c r="B48" s="75" t="s">
        <v>49</v>
      </c>
      <c r="C48" s="76"/>
      <c r="D48" s="76"/>
      <c r="E48" s="77"/>
      <c r="F48" s="37">
        <v>69</v>
      </c>
      <c r="G48" s="37"/>
    </row>
    <row r="49" spans="1:7" s="33" customFormat="1" ht="15.75" thickBot="1">
      <c r="A49" s="49"/>
      <c r="B49" s="75" t="s">
        <v>47</v>
      </c>
      <c r="C49" s="76"/>
      <c r="D49" s="76"/>
      <c r="E49" s="77"/>
      <c r="F49" s="37">
        <v>77</v>
      </c>
      <c r="G49" s="37"/>
    </row>
    <row r="50" spans="1:7" s="33" customFormat="1" ht="15.75" thickBot="1">
      <c r="A50" s="49"/>
      <c r="B50" s="75" t="s">
        <v>42</v>
      </c>
      <c r="C50" s="76"/>
      <c r="D50" s="76"/>
      <c r="E50" s="77"/>
      <c r="F50" s="40">
        <v>75</v>
      </c>
      <c r="G50" s="37"/>
    </row>
    <row r="51" spans="6:7" s="33" customFormat="1" ht="15.75" thickBot="1">
      <c r="F51" s="33">
        <f>SUM(F48:F50)</f>
        <v>221</v>
      </c>
      <c r="G51" s="40">
        <f>SUM(G48:G50)</f>
        <v>0</v>
      </c>
    </row>
  </sheetData>
  <sheetProtection/>
  <mergeCells count="27">
    <mergeCell ref="B10:E10"/>
    <mergeCell ref="B16:E16"/>
    <mergeCell ref="A30:G30"/>
    <mergeCell ref="B17:E17"/>
    <mergeCell ref="B18:E18"/>
    <mergeCell ref="B24:E24"/>
    <mergeCell ref="B25:E25"/>
    <mergeCell ref="B26:E26"/>
    <mergeCell ref="B1:F1"/>
    <mergeCell ref="A5:G5"/>
    <mergeCell ref="A6:G6"/>
    <mergeCell ref="A3:G3"/>
    <mergeCell ref="B8:E8"/>
    <mergeCell ref="B9:E9"/>
    <mergeCell ref="B50:E50"/>
    <mergeCell ref="B40:E40"/>
    <mergeCell ref="B41:E41"/>
    <mergeCell ref="B42:E42"/>
    <mergeCell ref="B48:E48"/>
    <mergeCell ref="A14:G14"/>
    <mergeCell ref="A22:G22"/>
    <mergeCell ref="A46:G46"/>
    <mergeCell ref="A38:G38"/>
    <mergeCell ref="B32:E32"/>
    <mergeCell ref="B33:E33"/>
    <mergeCell ref="B34:E34"/>
    <mergeCell ref="B49:E49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4">
      <selection activeCell="D27" sqref="D27"/>
    </sheetView>
  </sheetViews>
  <sheetFormatPr defaultColWidth="11.421875" defaultRowHeight="12.75"/>
  <cols>
    <col min="1" max="1" width="17.28125" style="0" customWidth="1"/>
    <col min="2" max="2" width="27.7109375" style="0" bestFit="1" customWidth="1"/>
    <col min="3" max="3" width="9.28125" style="0" bestFit="1" customWidth="1"/>
    <col min="6" max="6" width="17.140625" style="0" customWidth="1"/>
  </cols>
  <sheetData>
    <row r="2" spans="1:5" ht="25.5">
      <c r="A2" s="81" t="s">
        <v>20</v>
      </c>
      <c r="B2" s="81"/>
      <c r="C2" s="81"/>
      <c r="D2" s="81"/>
      <c r="E2" s="81"/>
    </row>
    <row r="3" spans="3:5" ht="12.75">
      <c r="C3" s="1"/>
      <c r="D3" s="1"/>
      <c r="E3" s="1"/>
    </row>
    <row r="4" spans="1:5" ht="12.75">
      <c r="A4" s="86" t="s">
        <v>0</v>
      </c>
      <c r="B4" s="86"/>
      <c r="C4" s="86"/>
      <c r="D4" s="86"/>
      <c r="E4" s="86"/>
    </row>
    <row r="5" ht="13.5" thickBot="1"/>
    <row r="6" spans="1:6" ht="13.5" thickBot="1">
      <c r="A6" s="7" t="s">
        <v>1</v>
      </c>
      <c r="B6" s="8" t="s">
        <v>4</v>
      </c>
      <c r="C6" s="5" t="s">
        <v>5</v>
      </c>
      <c r="D6" s="8" t="s">
        <v>6</v>
      </c>
      <c r="E6" s="6" t="s">
        <v>7</v>
      </c>
      <c r="F6" s="2"/>
    </row>
    <row r="7" spans="1:5" ht="12.75">
      <c r="A7" s="54" t="str">
        <f>Geistingen!B8</f>
        <v>Zibert Steven</v>
      </c>
      <c r="B7" s="9" t="str">
        <f>Geistingen!$A$3</f>
        <v>St. Michael Hennef - Geistingen</v>
      </c>
      <c r="C7" s="15">
        <v>84</v>
      </c>
      <c r="D7" s="14">
        <v>1</v>
      </c>
      <c r="E7" s="11">
        <v>9</v>
      </c>
    </row>
    <row r="8" spans="1:5" ht="12.75">
      <c r="A8" s="53">
        <f>Warth!B8</f>
        <v>0</v>
      </c>
      <c r="B8" s="12" t="str">
        <f>Warth!$A$3</f>
        <v>St. Hubertus Warth</v>
      </c>
      <c r="C8" s="16">
        <f>Warth!$F$8</f>
        <v>0</v>
      </c>
      <c r="D8" s="10">
        <v>2</v>
      </c>
      <c r="E8" s="12">
        <v>0</v>
      </c>
    </row>
    <row r="9" spans="1:5" ht="12.75">
      <c r="A9" s="53">
        <f>Bödingen!B10</f>
        <v>0</v>
      </c>
      <c r="B9" s="56" t="str">
        <f>Bödingen!$A$3</f>
        <v>St. Augustinus Bödingen</v>
      </c>
      <c r="C9" s="16">
        <f>Bödingen!$F$10</f>
        <v>0</v>
      </c>
      <c r="D9" s="10">
        <v>3</v>
      </c>
      <c r="E9" s="12">
        <v>0</v>
      </c>
    </row>
    <row r="10" spans="1:5" ht="12.75">
      <c r="A10" s="53">
        <f>Bödingen!B8</f>
        <v>0</v>
      </c>
      <c r="B10" s="12" t="str">
        <f>Bödingen!$A$3</f>
        <v>St. Augustinus Bödingen</v>
      </c>
      <c r="C10" s="16">
        <f>Bödingen!$F$8</f>
        <v>0</v>
      </c>
      <c r="D10" s="10">
        <v>4</v>
      </c>
      <c r="E10" s="12">
        <v>0</v>
      </c>
    </row>
    <row r="11" spans="1:5" ht="12.75">
      <c r="A11" s="53">
        <f>Bödingen!B9</f>
        <v>0</v>
      </c>
      <c r="B11" s="12" t="str">
        <f>Bödingen!$A$3</f>
        <v>St. Augustinus Bödingen</v>
      </c>
      <c r="C11" s="16">
        <f>Bödingen!$F$9</f>
        <v>0</v>
      </c>
      <c r="D11" s="10">
        <v>5</v>
      </c>
      <c r="E11" s="12">
        <v>0</v>
      </c>
    </row>
    <row r="12" spans="1:5" ht="12.75">
      <c r="A12" s="53">
        <f>Warth!B10</f>
        <v>0</v>
      </c>
      <c r="B12" s="12" t="str">
        <f>Warth!$A$3</f>
        <v>St. Hubertus Warth</v>
      </c>
      <c r="C12" s="16">
        <f>Warth!$F$10</f>
        <v>0</v>
      </c>
      <c r="D12" s="10">
        <v>6</v>
      </c>
      <c r="E12" s="12">
        <v>0</v>
      </c>
    </row>
    <row r="13" spans="1:5" ht="12.75">
      <c r="A13" s="53">
        <f>Warth!B9</f>
        <v>0</v>
      </c>
      <c r="B13" s="12" t="str">
        <f>Warth!$A$3</f>
        <v>St. Hubertus Warth</v>
      </c>
      <c r="C13" s="16">
        <f>Warth!$F$9</f>
        <v>0</v>
      </c>
      <c r="D13" s="10">
        <v>7</v>
      </c>
      <c r="E13" s="12">
        <v>0</v>
      </c>
    </row>
    <row r="14" spans="1:5" ht="12.75">
      <c r="A14" s="53">
        <f>Geistingen!B9</f>
        <v>0</v>
      </c>
      <c r="B14" s="12" t="str">
        <f>Geistingen!$A$3</f>
        <v>St. Michael Hennef - Geistingen</v>
      </c>
      <c r="C14" s="16">
        <f>Geistingen!$F$9</f>
        <v>0</v>
      </c>
      <c r="D14" s="10">
        <v>8</v>
      </c>
      <c r="E14" s="51">
        <v>0</v>
      </c>
    </row>
    <row r="15" spans="1:5" ht="13.5" thickBot="1">
      <c r="A15" s="55">
        <f>Geistingen!B10</f>
        <v>0</v>
      </c>
      <c r="B15" s="13" t="str">
        <f>Geistingen!$A$3</f>
        <v>St. Michael Hennef - Geistingen</v>
      </c>
      <c r="C15" s="18">
        <f>Geistingen!$F$10</f>
        <v>0</v>
      </c>
      <c r="D15" s="17">
        <v>9</v>
      </c>
      <c r="E15" s="13">
        <v>0</v>
      </c>
    </row>
    <row r="16" ht="12.75">
      <c r="E16" s="52"/>
    </row>
    <row r="18" spans="1:5" ht="12.75">
      <c r="A18" s="86" t="s">
        <v>3</v>
      </c>
      <c r="B18" s="86"/>
      <c r="C18" s="86"/>
      <c r="D18" s="86"/>
      <c r="E18" s="86"/>
    </row>
    <row r="19" spans="1:5" ht="13.5" thickBot="1">
      <c r="A19" s="1"/>
      <c r="B19" s="1"/>
      <c r="C19" s="1"/>
      <c r="D19" s="1"/>
      <c r="E19" s="1"/>
    </row>
    <row r="20" spans="1:5" ht="13.5" thickBot="1">
      <c r="A20" s="8" t="s">
        <v>1</v>
      </c>
      <c r="B20" s="8" t="s">
        <v>4</v>
      </c>
      <c r="C20" s="9" t="s">
        <v>5</v>
      </c>
      <c r="D20" s="8" t="s">
        <v>6</v>
      </c>
      <c r="E20" s="8" t="s">
        <v>7</v>
      </c>
    </row>
    <row r="21" spans="1:5" ht="12.75">
      <c r="A21" s="11" t="str">
        <f>Geistingen!B16</f>
        <v>Narres Mike</v>
      </c>
      <c r="B21" s="54" t="str">
        <f>Geistingen!A3</f>
        <v>St. Michael Hennef - Geistingen</v>
      </c>
      <c r="C21" s="11">
        <v>83</v>
      </c>
      <c r="D21" s="15">
        <v>1</v>
      </c>
      <c r="E21" s="11">
        <v>9</v>
      </c>
    </row>
    <row r="22" spans="1:5" ht="12.75">
      <c r="A22" s="12" t="str">
        <f>Bödingen!B16</f>
        <v>Eiserfey Peter</v>
      </c>
      <c r="B22" s="53" t="str">
        <f>Bödingen!A3</f>
        <v>St. Augustinus Bödingen</v>
      </c>
      <c r="C22" s="12">
        <f>Bödingen!$F$16</f>
        <v>69</v>
      </c>
      <c r="D22" s="16">
        <v>2</v>
      </c>
      <c r="E22" s="12">
        <v>8</v>
      </c>
    </row>
    <row r="23" spans="1:5" ht="12.75">
      <c r="A23" s="12" t="str">
        <f>Bödingen!B18</f>
        <v>Wempe Florian</v>
      </c>
      <c r="B23" s="53" t="str">
        <f>Bödingen!A3</f>
        <v>St. Augustinus Bödingen</v>
      </c>
      <c r="C23" s="12">
        <f>Bödingen!$F$18</f>
        <v>57</v>
      </c>
      <c r="D23" s="16">
        <v>3</v>
      </c>
      <c r="E23" s="12">
        <v>7</v>
      </c>
    </row>
    <row r="24" spans="1:5" ht="12.75">
      <c r="A24" s="12" t="str">
        <f>Bödingen!B17</f>
        <v>Michels Amanda</v>
      </c>
      <c r="B24" s="53" t="str">
        <f>Bödingen!A3</f>
        <v>St. Augustinus Bödingen</v>
      </c>
      <c r="C24" s="12">
        <f>Bödingen!$F$17</f>
        <v>47</v>
      </c>
      <c r="D24" s="16">
        <v>4</v>
      </c>
      <c r="E24" s="67">
        <v>6</v>
      </c>
    </row>
    <row r="25" spans="1:5" ht="12.75">
      <c r="A25" s="12">
        <f>Warth!B16</f>
        <v>0</v>
      </c>
      <c r="B25" s="53" t="str">
        <f>Warth!A3</f>
        <v>St. Hubertus Warth</v>
      </c>
      <c r="C25" s="12">
        <f>Warth!$F$16</f>
        <v>0</v>
      </c>
      <c r="D25" s="16">
        <v>5</v>
      </c>
      <c r="E25" s="12">
        <v>0</v>
      </c>
    </row>
    <row r="26" spans="1:5" ht="12.75">
      <c r="A26" s="12">
        <f>Warth!B17</f>
        <v>0</v>
      </c>
      <c r="B26" s="53" t="str">
        <f>Warth!A3</f>
        <v>St. Hubertus Warth</v>
      </c>
      <c r="C26" s="12">
        <f>Warth!$F$17</f>
        <v>0</v>
      </c>
      <c r="D26" s="16">
        <v>6</v>
      </c>
      <c r="E26" s="12">
        <v>0</v>
      </c>
    </row>
    <row r="27" spans="1:5" ht="12.75">
      <c r="A27" s="12">
        <f>Warth!B18</f>
        <v>0</v>
      </c>
      <c r="B27" s="53" t="str">
        <f>Warth!A3</f>
        <v>St. Hubertus Warth</v>
      </c>
      <c r="C27" s="12">
        <f>Warth!$F$18</f>
        <v>0</v>
      </c>
      <c r="D27" s="16">
        <v>7</v>
      </c>
      <c r="E27" s="12">
        <v>0</v>
      </c>
    </row>
    <row r="28" spans="1:5" ht="12.75">
      <c r="A28" s="12">
        <f>Geistingen!B17</f>
        <v>0</v>
      </c>
      <c r="B28" s="53" t="str">
        <f>Geistingen!A3</f>
        <v>St. Michael Hennef - Geistingen</v>
      </c>
      <c r="C28" s="12">
        <f>Geistingen!$F$17</f>
        <v>0</v>
      </c>
      <c r="D28" s="16">
        <v>8</v>
      </c>
      <c r="E28" s="73">
        <v>0</v>
      </c>
    </row>
    <row r="29" spans="1:5" ht="13.5" thickBot="1">
      <c r="A29" s="13">
        <f>Geistingen!B18</f>
        <v>0</v>
      </c>
      <c r="B29" s="55" t="str">
        <f>Geistingen!A3</f>
        <v>St. Michael Hennef - Geistingen</v>
      </c>
      <c r="C29" s="13">
        <f>Geistingen!$F$18</f>
        <v>0</v>
      </c>
      <c r="D29" s="18">
        <v>9</v>
      </c>
      <c r="E29" s="13">
        <v>0</v>
      </c>
    </row>
    <row r="31" spans="1:5" ht="12.75">
      <c r="A31" s="2"/>
      <c r="B31" s="2"/>
      <c r="C31" s="2"/>
      <c r="D31" s="2"/>
      <c r="E31" s="2"/>
    </row>
    <row r="32" spans="1:5" ht="12.75">
      <c r="A32" s="87"/>
      <c r="B32" s="87"/>
      <c r="C32" s="87"/>
      <c r="D32" s="87"/>
      <c r="E32" s="87"/>
    </row>
    <row r="33" spans="1:5" ht="12.75">
      <c r="A33" s="2"/>
      <c r="B33" s="2"/>
      <c r="D33" s="2"/>
      <c r="E33" s="2"/>
    </row>
    <row r="34" spans="1:5" ht="12.75">
      <c r="A34" s="2"/>
      <c r="B34" s="2"/>
      <c r="D34" s="2"/>
      <c r="E34" s="2"/>
    </row>
    <row r="35" spans="1:5" ht="12.75">
      <c r="A35" s="2"/>
      <c r="B35" s="2"/>
      <c r="D35" s="2"/>
      <c r="E35" s="2"/>
    </row>
    <row r="36" spans="1:5" ht="12.75">
      <c r="A36" s="2"/>
      <c r="B36" s="2"/>
      <c r="D36" s="2"/>
      <c r="E36" s="2"/>
    </row>
    <row r="37" spans="1:5" ht="12.75">
      <c r="A37" s="2"/>
      <c r="B37" s="2"/>
      <c r="D37" s="2"/>
      <c r="E37" s="2"/>
    </row>
    <row r="38" spans="1:5" ht="12.75">
      <c r="A38" s="2"/>
      <c r="B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</sheetData>
  <sheetProtection/>
  <mergeCells count="4">
    <mergeCell ref="A4:E4"/>
    <mergeCell ref="A2:E2"/>
    <mergeCell ref="A18:E18"/>
    <mergeCell ref="A32:E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4">
      <selection activeCell="E25" sqref="E25"/>
    </sheetView>
  </sheetViews>
  <sheetFormatPr defaultColWidth="11.421875" defaultRowHeight="12.75"/>
  <cols>
    <col min="1" max="1" width="16.8515625" style="0" bestFit="1" customWidth="1"/>
    <col min="2" max="2" width="27.7109375" style="0" bestFit="1" customWidth="1"/>
    <col min="3" max="3" width="9.28125" style="0" bestFit="1" customWidth="1"/>
  </cols>
  <sheetData>
    <row r="2" spans="1:5" ht="25.5">
      <c r="A2" s="81" t="s">
        <v>20</v>
      </c>
      <c r="B2" s="81"/>
      <c r="C2" s="81"/>
      <c r="D2" s="81"/>
      <c r="E2" s="81"/>
    </row>
    <row r="3" spans="3:5" ht="12.75">
      <c r="C3" s="1"/>
      <c r="D3" s="1"/>
      <c r="E3" s="1"/>
    </row>
    <row r="4" spans="1:5" ht="12.75">
      <c r="A4" s="86" t="s">
        <v>10</v>
      </c>
      <c r="B4" s="86"/>
      <c r="C4" s="86"/>
      <c r="D4" s="86"/>
      <c r="E4" s="86"/>
    </row>
    <row r="5" ht="13.5" thickBot="1"/>
    <row r="6" spans="1:5" ht="13.5" thickBot="1">
      <c r="A6" s="7" t="s">
        <v>1</v>
      </c>
      <c r="B6" s="5" t="s">
        <v>4</v>
      </c>
      <c r="C6" s="5" t="s">
        <v>5</v>
      </c>
      <c r="D6" s="5" t="s">
        <v>6</v>
      </c>
      <c r="E6" s="6" t="s">
        <v>7</v>
      </c>
    </row>
    <row r="7" spans="1:5" ht="12.75">
      <c r="A7" s="20" t="str">
        <f>Warth!B24</f>
        <v>Zinzius Heinz</v>
      </c>
      <c r="B7" s="58" t="str">
        <f>Warth!A3</f>
        <v>St. Hubertus Warth</v>
      </c>
      <c r="C7" s="54">
        <f>Warth!$F$24</f>
        <v>92</v>
      </c>
      <c r="D7" s="11">
        <v>1</v>
      </c>
      <c r="E7" s="11">
        <v>9</v>
      </c>
    </row>
    <row r="8" spans="1:5" ht="12.75">
      <c r="A8" s="24" t="str">
        <f>Bödingen!B26</f>
        <v>Kroppen Jens</v>
      </c>
      <c r="B8" s="59" t="str">
        <f>Bödingen!A3</f>
        <v>St. Augustinus Bödingen</v>
      </c>
      <c r="C8" s="53">
        <f>Bödingen!$F$26</f>
        <v>78</v>
      </c>
      <c r="D8" s="12">
        <v>1</v>
      </c>
      <c r="E8" s="12">
        <v>8</v>
      </c>
    </row>
    <row r="9" spans="1:5" ht="12.75">
      <c r="A9" s="24" t="str">
        <f>Geistingen!B24</f>
        <v>Forst Benedikt</v>
      </c>
      <c r="B9" s="59" t="str">
        <f>Geistingen!A3</f>
        <v>St. Michael Hennef - Geistingen</v>
      </c>
      <c r="C9" s="53">
        <f>Geistingen!$F$24</f>
        <v>67</v>
      </c>
      <c r="D9" s="12">
        <v>3</v>
      </c>
      <c r="E9" s="12">
        <v>7</v>
      </c>
    </row>
    <row r="10" spans="1:5" ht="12.75">
      <c r="A10" s="24" t="str">
        <f>Bödingen!B25</f>
        <v>Brambach Lars</v>
      </c>
      <c r="B10" s="59" t="str">
        <f>Bödingen!A3</f>
        <v>St. Augustinus Bödingen</v>
      </c>
      <c r="C10" s="66">
        <f>Bödingen!$F$25</f>
        <v>63</v>
      </c>
      <c r="D10" s="12">
        <v>4</v>
      </c>
      <c r="E10" s="12">
        <v>6</v>
      </c>
    </row>
    <row r="11" spans="1:5" ht="12.75">
      <c r="A11" s="24" t="str">
        <f>Bödingen!B24</f>
        <v>Armbruster Sanja</v>
      </c>
      <c r="B11" s="59" t="str">
        <f>Bödingen!A3</f>
        <v>St. Augustinus Bödingen</v>
      </c>
      <c r="C11" s="53">
        <f>Bödingen!$F$24</f>
        <v>51</v>
      </c>
      <c r="D11" s="12">
        <v>5</v>
      </c>
      <c r="E11" s="57">
        <v>5</v>
      </c>
    </row>
    <row r="12" spans="1:5" ht="12.75">
      <c r="A12" s="24">
        <f>Warth!B25</f>
        <v>0</v>
      </c>
      <c r="B12" s="59" t="str">
        <f>Warth!A3</f>
        <v>St. Hubertus Warth</v>
      </c>
      <c r="C12" s="53">
        <f>Warth!$F$25</f>
        <v>0</v>
      </c>
      <c r="D12" s="12">
        <v>6</v>
      </c>
      <c r="E12" s="67">
        <v>0</v>
      </c>
    </row>
    <row r="13" spans="1:5" ht="12.75">
      <c r="A13" s="24">
        <f>Warth!B26</f>
        <v>0</v>
      </c>
      <c r="B13" s="59" t="str">
        <f>Warth!A3</f>
        <v>St. Hubertus Warth</v>
      </c>
      <c r="C13" s="53">
        <f>Warth!$F$26</f>
        <v>0</v>
      </c>
      <c r="D13" s="12">
        <v>7</v>
      </c>
      <c r="E13" s="67">
        <v>0</v>
      </c>
    </row>
    <row r="14" spans="1:5" ht="12.75">
      <c r="A14" s="24">
        <f>Geistingen!B25</f>
        <v>0</v>
      </c>
      <c r="B14" s="59" t="str">
        <f>Geistingen!A3</f>
        <v>St. Michael Hennef - Geistingen</v>
      </c>
      <c r="C14" s="53">
        <f>Geistingen!$F$25</f>
        <v>0</v>
      </c>
      <c r="D14" s="12">
        <v>8</v>
      </c>
      <c r="E14" s="67">
        <v>0</v>
      </c>
    </row>
    <row r="15" spans="1:5" ht="13.5" thickBot="1">
      <c r="A15" s="22">
        <f>Geistingen!B26</f>
        <v>0</v>
      </c>
      <c r="B15" s="60" t="str">
        <f>Geistingen!A3</f>
        <v>St. Michael Hennef - Geistingen</v>
      </c>
      <c r="C15" s="55">
        <f>Geistingen!$F$26</f>
        <v>0</v>
      </c>
      <c r="D15" s="13">
        <v>9</v>
      </c>
      <c r="E15" s="65">
        <v>0</v>
      </c>
    </row>
    <row r="18" spans="1:5" ht="12.75">
      <c r="A18" s="86" t="s">
        <v>11</v>
      </c>
      <c r="B18" s="86"/>
      <c r="C18" s="86"/>
      <c r="D18" s="86"/>
      <c r="E18" s="86"/>
    </row>
    <row r="19" spans="1:5" ht="13.5" thickBot="1">
      <c r="A19" s="1"/>
      <c r="B19" s="1"/>
      <c r="C19" s="1"/>
      <c r="D19" s="1"/>
      <c r="E19" s="1"/>
    </row>
    <row r="20" spans="1:5" ht="13.5" thickBot="1">
      <c r="A20" s="8" t="s">
        <v>1</v>
      </c>
      <c r="B20" s="8" t="s">
        <v>4</v>
      </c>
      <c r="C20" s="8" t="s">
        <v>5</v>
      </c>
      <c r="D20" s="8" t="s">
        <v>6</v>
      </c>
      <c r="E20" s="8" t="s">
        <v>7</v>
      </c>
    </row>
    <row r="21" spans="1:5" ht="12.75">
      <c r="A21" s="20" t="str">
        <f>Bödingen!B32</f>
        <v>Bopp Andreas</v>
      </c>
      <c r="B21" s="58" t="str">
        <f>Bödingen!A3</f>
        <v>St. Augustinus Bödingen</v>
      </c>
      <c r="C21" s="11">
        <f>Bödingen!$F$32</f>
        <v>97</v>
      </c>
      <c r="D21" s="61">
        <v>1</v>
      </c>
      <c r="E21" s="11">
        <v>9</v>
      </c>
    </row>
    <row r="22" spans="1:5" ht="12.75">
      <c r="A22" s="24" t="str">
        <f>Bödingen!B33</f>
        <v>Bopp Marion</v>
      </c>
      <c r="B22" s="64" t="str">
        <f>Bödingen!A3</f>
        <v>St. Augustinus Bödingen</v>
      </c>
      <c r="C22" s="12">
        <f>Bödingen!$F$33</f>
        <v>96</v>
      </c>
      <c r="D22" s="62">
        <v>2</v>
      </c>
      <c r="E22" s="12">
        <v>8</v>
      </c>
    </row>
    <row r="23" spans="1:5" ht="12.75">
      <c r="A23" s="24" t="str">
        <f>Geistingen!B32</f>
        <v>Forst Theo</v>
      </c>
      <c r="B23" s="59" t="str">
        <f>Geistingen!A3</f>
        <v>St. Michael Hennef - Geistingen</v>
      </c>
      <c r="C23" s="12">
        <f>Geistingen!$F$32</f>
        <v>94</v>
      </c>
      <c r="D23" s="62">
        <v>3</v>
      </c>
      <c r="E23" s="12">
        <v>7</v>
      </c>
    </row>
    <row r="24" spans="1:5" ht="12.75">
      <c r="A24" s="24" t="str">
        <f>Warth!B34</f>
        <v>Eiden Sonja</v>
      </c>
      <c r="B24" s="59" t="str">
        <f>Warth!A3</f>
        <v>St. Hubertus Warth</v>
      </c>
      <c r="C24" s="56">
        <f>Warth!$F$34</f>
        <v>93</v>
      </c>
      <c r="D24" s="62">
        <v>3</v>
      </c>
      <c r="E24" s="12">
        <v>6</v>
      </c>
    </row>
    <row r="25" spans="1:5" ht="12.75">
      <c r="A25" s="24" t="str">
        <f>Warth!B33</f>
        <v>Eiden Markus</v>
      </c>
      <c r="B25" s="59" t="str">
        <f>Warth!A3</f>
        <v>St. Hubertus Warth</v>
      </c>
      <c r="C25" s="12">
        <f>Warth!$F$33</f>
        <v>92</v>
      </c>
      <c r="D25" s="62">
        <v>5</v>
      </c>
      <c r="E25" s="12">
        <v>5</v>
      </c>
    </row>
    <row r="26" spans="1:5" ht="12.75">
      <c r="A26" s="24" t="str">
        <f>Warth!B32</f>
        <v>Bergmann Achim</v>
      </c>
      <c r="B26" s="59" t="str">
        <f>Warth!A3</f>
        <v>St. Hubertus Warth</v>
      </c>
      <c r="C26" s="12">
        <f>Warth!$F$32</f>
        <v>91</v>
      </c>
      <c r="D26" s="62">
        <v>6</v>
      </c>
      <c r="E26" s="12">
        <v>4</v>
      </c>
    </row>
    <row r="27" spans="1:5" ht="12.75">
      <c r="A27" s="24" t="str">
        <f>Bödingen!B34</f>
        <v>Brambach Wolfgang</v>
      </c>
      <c r="B27" s="59" t="str">
        <f>Bödingen!A3</f>
        <v>St. Augustinus Bödingen</v>
      </c>
      <c r="C27" s="12">
        <f>Bödingen!$F$34</f>
        <v>90</v>
      </c>
      <c r="D27" s="62">
        <v>7</v>
      </c>
      <c r="E27" s="12">
        <v>3</v>
      </c>
    </row>
    <row r="28" spans="1:5" ht="12.75">
      <c r="A28" s="24" t="str">
        <f>Geistingen!B33</f>
        <v>Narres Andreas</v>
      </c>
      <c r="B28" s="59" t="str">
        <f>Geistingen!A3</f>
        <v>St. Michael Hennef - Geistingen</v>
      </c>
      <c r="C28" s="12">
        <f>Geistingen!$F$33</f>
        <v>88</v>
      </c>
      <c r="D28" s="62">
        <v>8</v>
      </c>
      <c r="E28" s="51">
        <v>2</v>
      </c>
    </row>
    <row r="29" spans="1:5" ht="13.5" thickBot="1">
      <c r="A29" s="22" t="str">
        <f>Geistingen!B34</f>
        <v>Söntgerath Theo</v>
      </c>
      <c r="B29" s="60" t="str">
        <f>Geistingen!A3</f>
        <v>St. Michael Hennef - Geistingen</v>
      </c>
      <c r="C29" s="13">
        <f>Geistingen!$F$34</f>
        <v>88</v>
      </c>
      <c r="D29" s="63">
        <v>9</v>
      </c>
      <c r="E29" s="13">
        <v>1</v>
      </c>
    </row>
  </sheetData>
  <sheetProtection/>
  <mergeCells count="3">
    <mergeCell ref="A2:E2"/>
    <mergeCell ref="A4:E4"/>
    <mergeCell ref="A18:E18"/>
  </mergeCells>
  <printOptions/>
  <pageMargins left="0.787401575" right="0.787401575" top="0.18" bottom="0.51" header="0.17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18.7109375" style="0" customWidth="1"/>
    <col min="2" max="2" width="27.7109375" style="0" bestFit="1" customWidth="1"/>
    <col min="3" max="3" width="9.28125" style="0" bestFit="1" customWidth="1"/>
  </cols>
  <sheetData>
    <row r="2" spans="1:5" ht="25.5">
      <c r="A2" s="81" t="s">
        <v>20</v>
      </c>
      <c r="B2" s="81"/>
      <c r="C2" s="81"/>
      <c r="D2" s="81"/>
      <c r="E2" s="81"/>
    </row>
    <row r="3" spans="3:5" ht="12.75">
      <c r="C3" s="1"/>
      <c r="D3" s="1"/>
      <c r="E3" s="1"/>
    </row>
    <row r="4" spans="1:5" ht="12.75">
      <c r="A4" s="86" t="s">
        <v>19</v>
      </c>
      <c r="B4" s="86"/>
      <c r="C4" s="86"/>
      <c r="D4" s="86"/>
      <c r="E4" s="86"/>
    </row>
    <row r="5" spans="1:5" ht="13.5" thickBot="1">
      <c r="A5" s="1"/>
      <c r="B5" s="1"/>
      <c r="C5" s="1"/>
      <c r="D5" s="1"/>
      <c r="E5" s="1"/>
    </row>
    <row r="6" spans="1:5" ht="13.5" thickBot="1">
      <c r="A6" s="8" t="s">
        <v>1</v>
      </c>
      <c r="B6" s="8" t="s">
        <v>4</v>
      </c>
      <c r="C6" s="8" t="s">
        <v>5</v>
      </c>
      <c r="D6" s="8" t="s">
        <v>6</v>
      </c>
      <c r="E6" s="8" t="s">
        <v>7</v>
      </c>
    </row>
    <row r="7" spans="1:5" ht="12.75">
      <c r="A7" s="20" t="str">
        <f>Warth!B41</f>
        <v>Daufenbach Reinhard</v>
      </c>
      <c r="B7" s="58" t="str">
        <f>Warth!A3</f>
        <v>St. Hubertus Warth</v>
      </c>
      <c r="C7" s="11">
        <f>Warth!$F$41</f>
        <v>99</v>
      </c>
      <c r="D7" s="61">
        <v>1</v>
      </c>
      <c r="E7" s="11">
        <v>9</v>
      </c>
    </row>
    <row r="8" spans="1:5" ht="12.75">
      <c r="A8" s="24" t="str">
        <f>Warth!B42</f>
        <v>Schmitz Oskar</v>
      </c>
      <c r="B8" s="59" t="str">
        <f>Warth!A3</f>
        <v>St. Hubertus Warth</v>
      </c>
      <c r="C8" s="12">
        <f>Warth!$F$42</f>
        <v>93</v>
      </c>
      <c r="D8" s="62">
        <v>2</v>
      </c>
      <c r="E8" s="12">
        <v>8</v>
      </c>
    </row>
    <row r="9" spans="1:5" ht="12.75">
      <c r="A9" s="24" t="str">
        <f>Bödingen!B41</f>
        <v>Löbach Manfred</v>
      </c>
      <c r="B9" s="59" t="str">
        <f>Bödingen!A3</f>
        <v>St. Augustinus Bödingen</v>
      </c>
      <c r="C9" s="12">
        <f>Bödingen!$F$41</f>
        <v>90</v>
      </c>
      <c r="D9" s="62">
        <v>3</v>
      </c>
      <c r="E9" s="12">
        <v>7</v>
      </c>
    </row>
    <row r="10" spans="1:5" ht="12.75">
      <c r="A10" s="24" t="str">
        <f>Warth!B40</f>
        <v>Frühauf Tilo</v>
      </c>
      <c r="B10" s="59" t="str">
        <f>Warth!A3</f>
        <v>St. Hubertus Warth</v>
      </c>
      <c r="C10" s="56">
        <f>Warth!$F$40</f>
        <v>88</v>
      </c>
      <c r="D10" s="62">
        <v>4</v>
      </c>
      <c r="E10" s="12">
        <v>6</v>
      </c>
    </row>
    <row r="11" spans="1:5" ht="12.75">
      <c r="A11" s="24" t="str">
        <f>Bödingen!B40</f>
        <v>Löbach Henny</v>
      </c>
      <c r="B11" s="59" t="str">
        <f>Bödingen!A3</f>
        <v>St. Augustinus Bödingen</v>
      </c>
      <c r="C11" s="12">
        <f>Bödingen!$F$40</f>
        <v>74</v>
      </c>
      <c r="D11" s="62">
        <v>5</v>
      </c>
      <c r="E11" s="12">
        <v>5</v>
      </c>
    </row>
    <row r="12" spans="1:5" ht="12.75">
      <c r="A12" s="24" t="str">
        <f>Bödingen!B42</f>
        <v>Meister Rudi</v>
      </c>
      <c r="B12" s="64" t="str">
        <f>Bödingen!A3</f>
        <v>St. Augustinus Bödingen</v>
      </c>
      <c r="C12" s="12">
        <f>Bödingen!$F$42</f>
        <v>64</v>
      </c>
      <c r="D12" s="62">
        <v>6</v>
      </c>
      <c r="E12" s="12">
        <v>4</v>
      </c>
    </row>
    <row r="13" spans="1:5" ht="12.75">
      <c r="A13" s="24">
        <f>Geistingen!B41</f>
        <v>0</v>
      </c>
      <c r="B13" s="59" t="str">
        <f>Geistingen!A3</f>
        <v>St. Michael Hennef - Geistingen</v>
      </c>
      <c r="C13" s="12">
        <f>Geistingen!$F$41</f>
        <v>0</v>
      </c>
      <c r="D13" s="62">
        <v>7</v>
      </c>
      <c r="E13" s="12">
        <v>0</v>
      </c>
    </row>
    <row r="14" spans="1:5" ht="12.75">
      <c r="A14" s="24">
        <f>Geistingen!B40</f>
        <v>0</v>
      </c>
      <c r="B14" s="59" t="str">
        <f>Geistingen!A3</f>
        <v>St. Michael Hennef - Geistingen</v>
      </c>
      <c r="C14" s="57">
        <f>Geistingen!$F$40</f>
        <v>0</v>
      </c>
      <c r="D14" s="62">
        <v>8</v>
      </c>
      <c r="E14" s="51">
        <v>0</v>
      </c>
    </row>
    <row r="15" spans="1:5" ht="13.5" thickBot="1">
      <c r="A15" s="22">
        <f>Geistingen!B42</f>
        <v>0</v>
      </c>
      <c r="B15" s="60" t="str">
        <f>Geistingen!A3</f>
        <v>St. Michael Hennef - Geistingen</v>
      </c>
      <c r="C15" s="13">
        <f>Geistingen!$F$42</f>
        <v>0</v>
      </c>
      <c r="D15" s="63">
        <v>9</v>
      </c>
      <c r="E15" s="13">
        <v>0</v>
      </c>
    </row>
    <row r="18" spans="1:5" ht="12.75">
      <c r="A18" s="86" t="s">
        <v>13</v>
      </c>
      <c r="B18" s="86"/>
      <c r="C18" s="86"/>
      <c r="D18" s="86"/>
      <c r="E18" s="86"/>
    </row>
    <row r="19" spans="1:5" ht="13.5" thickBot="1">
      <c r="A19" s="1"/>
      <c r="B19" s="1"/>
      <c r="C19" s="1"/>
      <c r="D19" s="1"/>
      <c r="E19" s="1"/>
    </row>
    <row r="20" spans="1:5" ht="13.5" thickBot="1">
      <c r="A20" s="8" t="s">
        <v>1</v>
      </c>
      <c r="B20" s="8" t="s">
        <v>4</v>
      </c>
      <c r="C20" s="8" t="s">
        <v>5</v>
      </c>
      <c r="D20" s="8" t="s">
        <v>6</v>
      </c>
      <c r="E20" s="8" t="s">
        <v>7</v>
      </c>
    </row>
    <row r="21" spans="1:5" ht="12.75">
      <c r="A21" s="20" t="str">
        <f>Warth!B49</f>
        <v>Daufenbach Reinhard</v>
      </c>
      <c r="B21" s="58" t="str">
        <f>Warth!A3</f>
        <v>St. Hubertus Warth</v>
      </c>
      <c r="C21" s="11">
        <f>Warth!$F$49</f>
        <v>77</v>
      </c>
      <c r="D21" s="61">
        <v>1</v>
      </c>
      <c r="E21" s="11">
        <v>9</v>
      </c>
    </row>
    <row r="22" spans="1:5" ht="12.75">
      <c r="A22" s="24" t="str">
        <f>Warth!B50</f>
        <v>Zinzius Heinz</v>
      </c>
      <c r="B22" s="59" t="str">
        <f>Warth!A3</f>
        <v>St. Hubertus Warth</v>
      </c>
      <c r="C22" s="12">
        <f>Warth!$F$50</f>
        <v>75</v>
      </c>
      <c r="D22" s="62">
        <v>2</v>
      </c>
      <c r="E22" s="12">
        <v>8</v>
      </c>
    </row>
    <row r="23" spans="1:5" ht="12.75">
      <c r="A23" s="24" t="str">
        <f>Bödingen!B49</f>
        <v>Brambach Lars</v>
      </c>
      <c r="B23" s="59" t="str">
        <f>Bödingen!A3</f>
        <v>St. Augustinus Bödingen</v>
      </c>
      <c r="C23" s="12">
        <f>Bödingen!$F$49</f>
        <v>70</v>
      </c>
      <c r="D23" s="62">
        <v>3</v>
      </c>
      <c r="E23" s="12">
        <v>7</v>
      </c>
    </row>
    <row r="24" spans="1:5" ht="12.75">
      <c r="A24" s="24" t="str">
        <f>Warth!B48</f>
        <v>Fuchs Hubert</v>
      </c>
      <c r="B24" s="59" t="str">
        <f>Warth!A3</f>
        <v>St. Hubertus Warth</v>
      </c>
      <c r="C24" s="56">
        <f>Warth!$F$48</f>
        <v>69</v>
      </c>
      <c r="D24" s="62">
        <v>3</v>
      </c>
      <c r="E24" s="12">
        <v>6</v>
      </c>
    </row>
    <row r="25" spans="1:5" ht="12.75">
      <c r="A25" s="24" t="str">
        <f>Bödingen!B50</f>
        <v>Kroppen Jens</v>
      </c>
      <c r="B25" s="64" t="str">
        <f>Bödingen!A3</f>
        <v>St. Augustinus Bödingen</v>
      </c>
      <c r="C25" s="12">
        <f>Bödingen!$F$50</f>
        <v>64</v>
      </c>
      <c r="D25" s="62">
        <v>5</v>
      </c>
      <c r="E25" s="12">
        <v>5</v>
      </c>
    </row>
    <row r="26" spans="1:5" ht="12.75">
      <c r="A26" s="24" t="str">
        <f>Bödingen!B48</f>
        <v>Bopp Marion</v>
      </c>
      <c r="B26" s="59" t="str">
        <f>Bödingen!A3</f>
        <v>St. Augustinus Bödingen</v>
      </c>
      <c r="C26" s="12">
        <f>Bödingen!$F$48</f>
        <v>61</v>
      </c>
      <c r="D26" s="62">
        <v>6</v>
      </c>
      <c r="E26" s="12">
        <v>4</v>
      </c>
    </row>
    <row r="27" spans="1:5" ht="12.75">
      <c r="A27" s="24">
        <f>Geistingen!B48</f>
        <v>0</v>
      </c>
      <c r="B27" s="59" t="str">
        <f>Geistingen!A3</f>
        <v>St. Michael Hennef - Geistingen</v>
      </c>
      <c r="C27" s="56">
        <f>Geistingen!$F$48</f>
        <v>0</v>
      </c>
      <c r="D27" s="62">
        <v>7</v>
      </c>
      <c r="E27" s="12">
        <v>0</v>
      </c>
    </row>
    <row r="28" spans="1:5" ht="12.75">
      <c r="A28" s="24">
        <f>Geistingen!B50</f>
        <v>0</v>
      </c>
      <c r="B28" s="59" t="str">
        <f>Geistingen!A3</f>
        <v>St. Michael Hennef - Geistingen</v>
      </c>
      <c r="C28" s="12">
        <f>Geistingen!$F$50</f>
        <v>0</v>
      </c>
      <c r="D28" s="62">
        <v>8</v>
      </c>
      <c r="E28" s="51">
        <v>0</v>
      </c>
    </row>
    <row r="29" spans="1:5" ht="13.5" thickBot="1">
      <c r="A29" s="22">
        <f>Geistingen!B49</f>
        <v>0</v>
      </c>
      <c r="B29" s="60" t="str">
        <f>Geistingen!A3</f>
        <v>St. Michael Hennef - Geistingen</v>
      </c>
      <c r="C29" s="13">
        <f>Geistingen!$F$49</f>
        <v>0</v>
      </c>
      <c r="D29" s="63">
        <v>9</v>
      </c>
      <c r="E29" s="13">
        <v>0</v>
      </c>
    </row>
  </sheetData>
  <sheetProtection/>
  <mergeCells count="3">
    <mergeCell ref="A18:E18"/>
    <mergeCell ref="A2:E2"/>
    <mergeCell ref="A4:E4"/>
  </mergeCells>
  <printOptions/>
  <pageMargins left="0.787401575" right="0.787401575" top="0.18" bottom="0.51" header="0.17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D66" sqref="D66"/>
    </sheetView>
  </sheetViews>
  <sheetFormatPr defaultColWidth="11.421875" defaultRowHeight="12.75"/>
  <cols>
    <col min="1" max="1" width="53.7109375" style="0" customWidth="1"/>
  </cols>
  <sheetData>
    <row r="1" spans="1:5" ht="25.5">
      <c r="A1" s="81" t="s">
        <v>20</v>
      </c>
      <c r="B1" s="81"/>
      <c r="C1" s="81"/>
      <c r="D1" s="50"/>
      <c r="E1" s="50"/>
    </row>
    <row r="2" ht="12.75">
      <c r="A2" t="s">
        <v>18</v>
      </c>
    </row>
    <row r="4" spans="1:3" ht="12.75">
      <c r="A4" s="86" t="s">
        <v>0</v>
      </c>
      <c r="B4" s="86"/>
      <c r="C4" s="86"/>
    </row>
    <row r="6" ht="13.5" thickBot="1"/>
    <row r="7" spans="1:3" ht="13.5" thickBot="1">
      <c r="A7" s="19" t="s">
        <v>4</v>
      </c>
      <c r="B7" s="8" t="s">
        <v>2</v>
      </c>
      <c r="C7" s="6" t="s">
        <v>7</v>
      </c>
    </row>
    <row r="8" spans="1:3" ht="12.75">
      <c r="A8" s="26" t="str">
        <f>Geistingen!A3</f>
        <v>St. Michael Hennef - Geistingen</v>
      </c>
      <c r="B8" s="11">
        <v>84</v>
      </c>
      <c r="C8" s="15">
        <v>9</v>
      </c>
    </row>
    <row r="9" spans="1:3" ht="12.75">
      <c r="A9" s="27" t="str">
        <f>Warth!A3</f>
        <v>St. Hubertus Warth</v>
      </c>
      <c r="B9" s="12">
        <f>SUM(Warth!F8:F10)</f>
        <v>0</v>
      </c>
      <c r="C9" s="16">
        <f>Warth!G11</f>
        <v>0</v>
      </c>
    </row>
    <row r="10" spans="1:3" ht="13.5" thickBot="1">
      <c r="A10" s="28" t="str">
        <f>Bödingen!A3</f>
        <v>St. Augustinus Bödingen</v>
      </c>
      <c r="B10" s="13">
        <f>SUM(Bödingen!F8:F10)</f>
        <v>0</v>
      </c>
      <c r="C10" s="18">
        <f>Bödingen!G11</f>
        <v>0</v>
      </c>
    </row>
    <row r="13" spans="1:3" ht="12.75">
      <c r="A13" s="86" t="s">
        <v>3</v>
      </c>
      <c r="B13" s="86"/>
      <c r="C13" s="86"/>
    </row>
    <row r="15" ht="13.5" thickBot="1"/>
    <row r="16" spans="1:3" ht="13.5" thickBot="1">
      <c r="A16" s="19" t="s">
        <v>4</v>
      </c>
      <c r="B16" s="9" t="s">
        <v>2</v>
      </c>
      <c r="C16" s="4" t="s">
        <v>7</v>
      </c>
    </row>
    <row r="17" spans="1:3" ht="12.75">
      <c r="A17" s="29" t="str">
        <f>Bödingen!A3</f>
        <v>St. Augustinus Bödingen</v>
      </c>
      <c r="B17" s="20">
        <f>SUM(Bödingen!F16:F18)</f>
        <v>173</v>
      </c>
      <c r="C17" s="21">
        <v>21</v>
      </c>
    </row>
    <row r="18" spans="1:3" ht="12.75">
      <c r="A18" s="30" t="str">
        <f>Geistingen!A3</f>
        <v>St. Michael Hennef - Geistingen</v>
      </c>
      <c r="B18" s="24">
        <v>83</v>
      </c>
      <c r="C18" s="25">
        <v>9</v>
      </c>
    </row>
    <row r="19" spans="1:3" ht="13.5" thickBot="1">
      <c r="A19" s="31" t="str">
        <f>Warth!A3</f>
        <v>St. Hubertus Warth</v>
      </c>
      <c r="B19" s="22">
        <f>SUM(Warth!F16:F18)</f>
        <v>0</v>
      </c>
      <c r="C19" s="23">
        <f>SUM(Warth!G16:G18)</f>
        <v>0</v>
      </c>
    </row>
    <row r="22" spans="1:3" ht="12.75">
      <c r="A22" s="86" t="s">
        <v>10</v>
      </c>
      <c r="B22" s="86"/>
      <c r="C22" s="86"/>
    </row>
    <row r="24" ht="13.5" thickBot="1"/>
    <row r="25" spans="1:3" ht="13.5" thickBot="1">
      <c r="A25" s="19" t="s">
        <v>4</v>
      </c>
      <c r="B25" s="9" t="s">
        <v>2</v>
      </c>
      <c r="C25" s="4" t="s">
        <v>7</v>
      </c>
    </row>
    <row r="26" spans="1:3" ht="12.75">
      <c r="A26" s="29" t="str">
        <f>Bödingen!A3</f>
        <v>St. Augustinus Bödingen</v>
      </c>
      <c r="B26" s="20">
        <f>SUM(Bödingen!F24:F26)</f>
        <v>192</v>
      </c>
      <c r="C26" s="21">
        <v>19</v>
      </c>
    </row>
    <row r="27" spans="1:3" ht="12.75">
      <c r="A27" s="30" t="str">
        <f>Warth!A3</f>
        <v>St. Hubertus Warth</v>
      </c>
      <c r="B27" s="24">
        <f>SUM(Warth!F24:F26)</f>
        <v>92</v>
      </c>
      <c r="C27" s="25">
        <f>Warth!G27</f>
        <v>9</v>
      </c>
    </row>
    <row r="28" spans="1:5" ht="13.5" thickBot="1">
      <c r="A28" s="31" t="str">
        <f>Geistingen!A3</f>
        <v>St. Michael Hennef - Geistingen</v>
      </c>
      <c r="B28" s="22">
        <f>SUM(Geistingen!F24:F26)</f>
        <v>67</v>
      </c>
      <c r="C28" s="23">
        <v>7</v>
      </c>
      <c r="E28" t="s">
        <v>18</v>
      </c>
    </row>
    <row r="31" spans="1:3" ht="12.75">
      <c r="A31" s="86" t="s">
        <v>11</v>
      </c>
      <c r="B31" s="86"/>
      <c r="C31" s="86"/>
    </row>
    <row r="33" ht="13.5" thickBot="1"/>
    <row r="34" spans="1:3" ht="13.5" thickBot="1">
      <c r="A34" s="19" t="s">
        <v>4</v>
      </c>
      <c r="B34" s="9" t="s">
        <v>2</v>
      </c>
      <c r="C34" s="4" t="s">
        <v>7</v>
      </c>
    </row>
    <row r="35" spans="1:3" ht="12.75">
      <c r="A35" s="29" t="str">
        <f>Bödingen!A3</f>
        <v>St. Augustinus Bödingen</v>
      </c>
      <c r="B35" s="20">
        <f>SUM(Bödingen!F32:F34)</f>
        <v>283</v>
      </c>
      <c r="C35" s="21">
        <v>20</v>
      </c>
    </row>
    <row r="36" spans="1:3" ht="12.75">
      <c r="A36" s="30" t="str">
        <f>Warth!A3</f>
        <v>St. Hubertus Warth</v>
      </c>
      <c r="B36" s="24">
        <f>SUM(Warth!F32:F34)</f>
        <v>276</v>
      </c>
      <c r="C36" s="25">
        <v>15</v>
      </c>
    </row>
    <row r="37" spans="1:3" ht="13.5" thickBot="1">
      <c r="A37" s="31" t="str">
        <f>Geistingen!A3</f>
        <v>St. Michael Hennef - Geistingen</v>
      </c>
      <c r="B37" s="22">
        <f>SUM(Geistingen!F32:F34)</f>
        <v>270</v>
      </c>
      <c r="C37" s="23">
        <v>10</v>
      </c>
    </row>
    <row r="40" spans="1:3" ht="12.75">
      <c r="A40" s="86" t="s">
        <v>12</v>
      </c>
      <c r="B40" s="86"/>
      <c r="C40" s="86"/>
    </row>
    <row r="42" ht="13.5" thickBot="1"/>
    <row r="43" spans="1:3" ht="13.5" thickBot="1">
      <c r="A43" s="19" t="s">
        <v>4</v>
      </c>
      <c r="B43" s="9" t="s">
        <v>2</v>
      </c>
      <c r="C43" s="4" t="s">
        <v>7</v>
      </c>
    </row>
    <row r="44" spans="1:3" ht="12.75">
      <c r="A44" s="29" t="str">
        <f>Warth!A3</f>
        <v>St. Hubertus Warth</v>
      </c>
      <c r="B44" s="20">
        <f>SUM(Warth!F40:F42)</f>
        <v>280</v>
      </c>
      <c r="C44" s="21">
        <v>23</v>
      </c>
    </row>
    <row r="45" spans="1:3" ht="12.75">
      <c r="A45" s="30" t="str">
        <f>Bödingen!A3</f>
        <v>St. Augustinus Bödingen</v>
      </c>
      <c r="B45" s="24">
        <f>SUM(Bödingen!F40:F42)</f>
        <v>228</v>
      </c>
      <c r="C45" s="25">
        <v>16</v>
      </c>
    </row>
    <row r="46" spans="1:3" ht="13.5" thickBot="1">
      <c r="A46" s="31" t="str">
        <f>Geistingen!A3</f>
        <v>St. Michael Hennef - Geistingen</v>
      </c>
      <c r="B46" s="22">
        <f>SUM(Geistingen!F40:F42)</f>
        <v>0</v>
      </c>
      <c r="C46" s="23">
        <f>Geistingen!G43</f>
        <v>0</v>
      </c>
    </row>
    <row r="49" spans="1:3" ht="12.75">
      <c r="A49" s="86" t="s">
        <v>13</v>
      </c>
      <c r="B49" s="86"/>
      <c r="C49" s="86"/>
    </row>
    <row r="50" ht="12.75">
      <c r="N50" t="s">
        <v>18</v>
      </c>
    </row>
    <row r="51" ht="13.5" thickBot="1"/>
    <row r="52" spans="1:3" ht="13.5" thickBot="1">
      <c r="A52" s="19" t="s">
        <v>4</v>
      </c>
      <c r="B52" s="9" t="s">
        <v>2</v>
      </c>
      <c r="C52" s="4" t="s">
        <v>7</v>
      </c>
    </row>
    <row r="53" spans="1:3" ht="12.75">
      <c r="A53" s="74" t="s">
        <v>9</v>
      </c>
      <c r="B53" s="20">
        <f>SUM(Warth!F48:F50)</f>
        <v>221</v>
      </c>
      <c r="C53" s="21">
        <v>23</v>
      </c>
    </row>
    <row r="54" spans="1:3" ht="12.75">
      <c r="A54" s="30" t="s">
        <v>15</v>
      </c>
      <c r="B54" s="24">
        <f>SUM(Bödingen!F48:F50)</f>
        <v>195</v>
      </c>
      <c r="C54" s="25">
        <v>16</v>
      </c>
    </row>
    <row r="55" spans="1:3" ht="13.5" thickBot="1">
      <c r="A55" s="31" t="str">
        <f>Geistingen!A3</f>
        <v>St. Michael Hennef - Geistingen</v>
      </c>
      <c r="B55" s="22">
        <f>SUM(Geistingen!F48:F50)</f>
        <v>0</v>
      </c>
      <c r="C55" s="23">
        <f>Geistingen!G51</f>
        <v>0</v>
      </c>
    </row>
    <row r="57" spans="1:4" ht="24" customHeight="1" thickBot="1">
      <c r="A57" s="88" t="s">
        <v>14</v>
      </c>
      <c r="B57" s="88"/>
      <c r="C57" s="68"/>
      <c r="D57" s="2"/>
    </row>
    <row r="58" spans="1:4" ht="12.75">
      <c r="A58" s="29" t="s">
        <v>15</v>
      </c>
      <c r="B58" s="11">
        <v>92</v>
      </c>
      <c r="C58" s="69"/>
      <c r="D58" s="2"/>
    </row>
    <row r="59" spans="1:4" ht="12.75">
      <c r="A59" s="30" t="s">
        <v>16</v>
      </c>
      <c r="B59" s="12">
        <v>70</v>
      </c>
      <c r="C59" s="69"/>
      <c r="D59" s="2"/>
    </row>
    <row r="60" spans="1:4" ht="13.5" thickBot="1">
      <c r="A60" s="32" t="s">
        <v>17</v>
      </c>
      <c r="B60" s="13">
        <v>35</v>
      </c>
      <c r="C60" s="70"/>
      <c r="D60" s="2"/>
    </row>
  </sheetData>
  <sheetProtection/>
  <mergeCells count="8">
    <mergeCell ref="A57:B57"/>
    <mergeCell ref="A31:C31"/>
    <mergeCell ref="A1:C1"/>
    <mergeCell ref="A4:C4"/>
    <mergeCell ref="A22:C22"/>
    <mergeCell ref="A13:C13"/>
    <mergeCell ref="A40:C40"/>
    <mergeCell ref="A49:C49"/>
  </mergeCells>
  <printOptions/>
  <pageMargins left="0.787401575" right="0.787401575" top="0.22" bottom="0.26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Michael (Jug)</dc:creator>
  <cp:keywords/>
  <dc:description/>
  <cp:lastModifiedBy>Buero</cp:lastModifiedBy>
  <cp:lastPrinted>2022-03-13T14:40:26Z</cp:lastPrinted>
  <dcterms:created xsi:type="dcterms:W3CDTF">2006-11-17T15:53:11Z</dcterms:created>
  <dcterms:modified xsi:type="dcterms:W3CDTF">2022-03-13T14:42:01Z</dcterms:modified>
  <cp:category/>
  <cp:version/>
  <cp:contentType/>
  <cp:contentStatus/>
</cp:coreProperties>
</file>